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xr:revisionPtr revIDLastSave="73" documentId="8_{B34EAABB-1FE1-495B-A970-0F8D8F81E970}" xr6:coauthVersionLast="47" xr6:coauthVersionMax="47" xr10:uidLastSave="{A0429D60-8B75-4584-A40E-F112452459D8}"/>
  <bookViews>
    <workbookView xWindow="-120" yWindow="-120" windowWidth="29040" windowHeight="15720" xr2:uid="{00000000-000D-0000-FFFF-FFFF00000000}"/>
  </bookViews>
  <sheets>
    <sheet name="Main" sheetId="29" r:id="rId1"/>
    <sheet name="Load Change" sheetId="15" r:id="rId2"/>
    <sheet name="Ramp Change" sheetId="14" r:id="rId3"/>
    <sheet name="Stage Change" sheetId="16" r:id="rId4"/>
    <sheet name="Removed Projects" sheetId="18" r:id="rId5"/>
    <sheet name="Initial Service Change" sheetId="32" r:id="rId6"/>
    <sheet name="Projects Added" sheetId="19" r:id="rId7"/>
  </sheets>
  <definedNames>
    <definedName name="_xlnm._FilterDatabase" localSheetId="5" hidden="1">'Initial Service Change'!$A$1:$E$16</definedName>
    <definedName name="_xlnm._FilterDatabase" localSheetId="1" hidden="1">'Load Change'!$A$1:$D$1</definedName>
    <definedName name="_xlnm._FilterDatabase" localSheetId="0" hidden="1">Main!$A$2:$AD$109</definedName>
    <definedName name="_xlnm._FilterDatabase" localSheetId="6" hidden="1">'Projects Added'!$A$1:$B$1</definedName>
    <definedName name="_xlnm._FilterDatabase" localSheetId="2" hidden="1">'Ramp Change'!$AH$2:$AV$24</definedName>
    <definedName name="_xlnm._FilterDatabase" localSheetId="3" hidden="1">'Stage Change'!$A$1:$C$1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4" i="29" l="1"/>
  <c r="AD5" i="29"/>
  <c r="AD6" i="29"/>
  <c r="AD7" i="29"/>
  <c r="AD8" i="29"/>
  <c r="AD9" i="29"/>
  <c r="AD10" i="29"/>
  <c r="AD11" i="29"/>
  <c r="AD12" i="29"/>
  <c r="AD13" i="29"/>
  <c r="AD14" i="29"/>
  <c r="AD15" i="29"/>
  <c r="AD16" i="29"/>
  <c r="AD17" i="29"/>
  <c r="AD18" i="29"/>
  <c r="AD19" i="29"/>
  <c r="AD20" i="29"/>
  <c r="AD21" i="29"/>
  <c r="AD22" i="29"/>
  <c r="AD23" i="29"/>
  <c r="AD24" i="29"/>
  <c r="AD25" i="29"/>
  <c r="AD26" i="29"/>
  <c r="AD27" i="29"/>
  <c r="AD28" i="29"/>
  <c r="AD29" i="29"/>
  <c r="AD30" i="29"/>
  <c r="AD31" i="29"/>
  <c r="AD32" i="29"/>
  <c r="AD33" i="29"/>
  <c r="AD34" i="29"/>
  <c r="AD35" i="29"/>
  <c r="AD36" i="29"/>
  <c r="AD37" i="29"/>
  <c r="AD38" i="29"/>
  <c r="AD39" i="29"/>
  <c r="AD40" i="29"/>
  <c r="AD41" i="29"/>
  <c r="AD42" i="29"/>
  <c r="AD43" i="29"/>
  <c r="AD44" i="29"/>
  <c r="AD45" i="29"/>
  <c r="AD46" i="29"/>
  <c r="AD47" i="29"/>
  <c r="AD48" i="29"/>
  <c r="AD49" i="29"/>
  <c r="AD50" i="29"/>
  <c r="AD51" i="29"/>
  <c r="AD52" i="29"/>
  <c r="AD53" i="29"/>
  <c r="AD54" i="29"/>
  <c r="AD55" i="29"/>
  <c r="AD56" i="29"/>
  <c r="AD57" i="29"/>
  <c r="AD58" i="29"/>
  <c r="AD59" i="29"/>
  <c r="AD60" i="29"/>
  <c r="AD61" i="29"/>
  <c r="AD62" i="29"/>
  <c r="AD63" i="29"/>
  <c r="AD64" i="29"/>
  <c r="AD65" i="29"/>
  <c r="AD66" i="29"/>
  <c r="AD67" i="29"/>
  <c r="AD68" i="29"/>
  <c r="AD69" i="29"/>
  <c r="AD70" i="29"/>
  <c r="AD71" i="29"/>
  <c r="AD72" i="29"/>
  <c r="AD73" i="29"/>
  <c r="AD74" i="29"/>
  <c r="AD75" i="29"/>
  <c r="AD76" i="29"/>
  <c r="AD77" i="29"/>
  <c r="AD78" i="29"/>
  <c r="AD79" i="29"/>
  <c r="AD80" i="29"/>
  <c r="AD81" i="29"/>
  <c r="AD82" i="29"/>
  <c r="AD83" i="29"/>
  <c r="AD84" i="29"/>
  <c r="AD85" i="29"/>
  <c r="AD86" i="29"/>
  <c r="AD87" i="29"/>
  <c r="AD88" i="29"/>
  <c r="AD89" i="29"/>
  <c r="AD90" i="29"/>
  <c r="AD91" i="29"/>
  <c r="AD92" i="29"/>
  <c r="AD93" i="29"/>
  <c r="AD94" i="29"/>
  <c r="AD95" i="29"/>
  <c r="AD96" i="29"/>
  <c r="AD97" i="29"/>
  <c r="AD98" i="29"/>
  <c r="AD99" i="29"/>
  <c r="AD100" i="29"/>
  <c r="AD101" i="29"/>
  <c r="AD102" i="29"/>
  <c r="AD103" i="29"/>
  <c r="AD104" i="29"/>
  <c r="AD105" i="29"/>
  <c r="AD106" i="29"/>
  <c r="AD107" i="29"/>
  <c r="AD108" i="29"/>
  <c r="AD109" i="29"/>
  <c r="AD3" i="29"/>
  <c r="AC4" i="29"/>
  <c r="AC5" i="29"/>
  <c r="AC6" i="29"/>
  <c r="AC7" i="29"/>
  <c r="AC8" i="29"/>
  <c r="AC9" i="29"/>
  <c r="AC10" i="29"/>
  <c r="AC11" i="29"/>
  <c r="AC12" i="29"/>
  <c r="AC13" i="29"/>
  <c r="AC14" i="29"/>
  <c r="AC15" i="29"/>
  <c r="AC16" i="29"/>
  <c r="AC17" i="29"/>
  <c r="AC18" i="29"/>
  <c r="AC19" i="29"/>
  <c r="AC20" i="29"/>
  <c r="AC21" i="29"/>
  <c r="AC22" i="29"/>
  <c r="AC23" i="29"/>
  <c r="AC24" i="29"/>
  <c r="AC25" i="29"/>
  <c r="AC26" i="29"/>
  <c r="AC27" i="29"/>
  <c r="AC28" i="29"/>
  <c r="AC29" i="29"/>
  <c r="AC30" i="29"/>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8" i="29"/>
  <c r="AC59" i="29"/>
  <c r="AC60" i="29"/>
  <c r="AC61" i="29"/>
  <c r="AC62" i="29"/>
  <c r="AC63" i="29"/>
  <c r="AC64" i="29"/>
  <c r="AC65" i="29"/>
  <c r="AC66" i="29"/>
  <c r="AC67" i="29"/>
  <c r="AC68" i="29"/>
  <c r="AC69" i="29"/>
  <c r="AC70" i="29"/>
  <c r="AC71" i="29"/>
  <c r="AC72" i="29"/>
  <c r="AC73" i="29"/>
  <c r="AC74" i="29"/>
  <c r="AC75" i="29"/>
  <c r="AC76" i="29"/>
  <c r="AC77" i="29"/>
  <c r="AC78" i="29"/>
  <c r="AC79" i="29"/>
  <c r="AC80" i="29"/>
  <c r="AC81" i="29"/>
  <c r="AC82" i="29"/>
  <c r="AC83" i="29"/>
  <c r="AC84" i="29"/>
  <c r="AC85" i="29"/>
  <c r="AC86" i="29"/>
  <c r="AC87" i="29"/>
  <c r="AC88" i="29"/>
  <c r="AC89" i="29"/>
  <c r="AC90" i="29"/>
  <c r="AC91" i="29"/>
  <c r="AC92" i="29"/>
  <c r="AC93" i="29"/>
  <c r="AC94" i="29"/>
  <c r="AC95" i="29"/>
  <c r="AC96" i="29"/>
  <c r="AC97" i="29"/>
  <c r="AC98" i="29"/>
  <c r="AC99" i="29"/>
  <c r="AC100" i="29"/>
  <c r="AC101" i="29"/>
  <c r="AC102" i="29"/>
  <c r="AC103" i="29"/>
  <c r="AC104" i="29"/>
  <c r="AC105" i="29"/>
  <c r="AC106" i="29"/>
  <c r="AC107" i="29"/>
  <c r="AC108" i="29"/>
  <c r="AC109" i="29"/>
  <c r="AC3" i="29"/>
  <c r="AB4" i="29"/>
  <c r="AB5" i="29"/>
  <c r="AB6" i="29"/>
  <c r="AB7" i="29"/>
  <c r="AB8" i="29"/>
  <c r="AB9" i="29"/>
  <c r="AB10" i="29"/>
  <c r="AB11" i="29"/>
  <c r="AB12" i="29"/>
  <c r="AB13" i="29"/>
  <c r="AB14" i="29"/>
  <c r="AB15" i="29"/>
  <c r="AB16" i="29"/>
  <c r="AB17" i="29"/>
  <c r="AB18" i="29"/>
  <c r="AB19" i="29"/>
  <c r="AB20" i="29"/>
  <c r="AB21" i="29"/>
  <c r="AB22" i="29"/>
  <c r="AB23" i="29"/>
  <c r="AB24" i="29"/>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65" i="29"/>
  <c r="AB66" i="29"/>
  <c r="AB67" i="29"/>
  <c r="AB68" i="29"/>
  <c r="AB69" i="29"/>
  <c r="AB70" i="29"/>
  <c r="AB71" i="29"/>
  <c r="AB72" i="29"/>
  <c r="AB73" i="29"/>
  <c r="AB74" i="29"/>
  <c r="AB75" i="29"/>
  <c r="AB76" i="29"/>
  <c r="AB77" i="29"/>
  <c r="AB78" i="29"/>
  <c r="AB79" i="29"/>
  <c r="AB80" i="29"/>
  <c r="AB81" i="29"/>
  <c r="AB82" i="29"/>
  <c r="AB83" i="29"/>
  <c r="AB84" i="29"/>
  <c r="AB85" i="29"/>
  <c r="AB86" i="29"/>
  <c r="AB87" i="29"/>
  <c r="AB88" i="29"/>
  <c r="AB89" i="29"/>
  <c r="AB90" i="29"/>
  <c r="AB91" i="29"/>
  <c r="AB92" i="29"/>
  <c r="AB93" i="29"/>
  <c r="AB94" i="29"/>
  <c r="AB95" i="29"/>
  <c r="AB96" i="29"/>
  <c r="AB97" i="29"/>
  <c r="AB98" i="29"/>
  <c r="AB99" i="29"/>
  <c r="AB100" i="29"/>
  <c r="AB101" i="29"/>
  <c r="AB102" i="29"/>
  <c r="AB103" i="29"/>
  <c r="AB104" i="29"/>
  <c r="AB105" i="29"/>
  <c r="AB106" i="29"/>
  <c r="AB107" i="29"/>
  <c r="AB108" i="29"/>
  <c r="AB109" i="29"/>
  <c r="AB3" i="29"/>
  <c r="AA4" i="29"/>
  <c r="AA5" i="29"/>
  <c r="AA6" i="29"/>
  <c r="AA7" i="29"/>
  <c r="AA8" i="29"/>
  <c r="AA9" i="29"/>
  <c r="AA10" i="29"/>
  <c r="AA11" i="29"/>
  <c r="AA12" i="29"/>
  <c r="AA13" i="29"/>
  <c r="AA14" i="29"/>
  <c r="AA15" i="29"/>
  <c r="AA16" i="29"/>
  <c r="AA17" i="29"/>
  <c r="AA18" i="29"/>
  <c r="AA19" i="29"/>
  <c r="AA20" i="29"/>
  <c r="AA21" i="29"/>
  <c r="AA22" i="29"/>
  <c r="AA23" i="29"/>
  <c r="AA24" i="29"/>
  <c r="AA25" i="29"/>
  <c r="AA26" i="29"/>
  <c r="AA27" i="29"/>
  <c r="AA28" i="29"/>
  <c r="AA29" i="29"/>
  <c r="AA30" i="29"/>
  <c r="AA31" i="29"/>
  <c r="AA32" i="29"/>
  <c r="AA33" i="29"/>
  <c r="AA34" i="29"/>
  <c r="AA35" i="29"/>
  <c r="AA36" i="29"/>
  <c r="AA37" i="29"/>
  <c r="AA38" i="29"/>
  <c r="AA39" i="29"/>
  <c r="AA40" i="29"/>
  <c r="AA41" i="29"/>
  <c r="AA42" i="29"/>
  <c r="AA43" i="29"/>
  <c r="AA44" i="29"/>
  <c r="AA45" i="29"/>
  <c r="AA46" i="29"/>
  <c r="AA47" i="29"/>
  <c r="AA48" i="29"/>
  <c r="AA49" i="29"/>
  <c r="AA50" i="29"/>
  <c r="AA51" i="29"/>
  <c r="AA52" i="29"/>
  <c r="AA53" i="29"/>
  <c r="AA54" i="29"/>
  <c r="AA55" i="29"/>
  <c r="AA56" i="29"/>
  <c r="AA57" i="29"/>
  <c r="AA58" i="29"/>
  <c r="AA59" i="29"/>
  <c r="AA60" i="29"/>
  <c r="AA61" i="29"/>
  <c r="AA62" i="29"/>
  <c r="AA63" i="29"/>
  <c r="AA64" i="29"/>
  <c r="AA65" i="29"/>
  <c r="AA66" i="29"/>
  <c r="AA67" i="29"/>
  <c r="AA68" i="29"/>
  <c r="AA69" i="29"/>
  <c r="AA70" i="29"/>
  <c r="AA71" i="29"/>
  <c r="AA72" i="29"/>
  <c r="AA73" i="29"/>
  <c r="AA74" i="29"/>
  <c r="AA75" i="29"/>
  <c r="AA76" i="29"/>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3" i="29"/>
  <c r="Z4" i="29"/>
  <c r="Z5" i="29"/>
  <c r="Z6" i="29"/>
  <c r="Z7" i="29"/>
  <c r="Z8" i="29"/>
  <c r="Z9" i="29"/>
  <c r="Z10" i="29"/>
  <c r="Z11" i="29"/>
  <c r="Z12" i="29"/>
  <c r="Z13" i="29"/>
  <c r="Z14" i="29"/>
  <c r="Z15" i="29"/>
  <c r="Z16" i="29"/>
  <c r="Z17" i="29"/>
  <c r="Z18" i="29"/>
  <c r="Z19" i="29"/>
  <c r="Z20" i="29"/>
  <c r="Z21" i="29"/>
  <c r="Z22" i="29"/>
  <c r="Z23" i="29"/>
  <c r="Z24" i="29"/>
  <c r="Z25" i="29"/>
  <c r="Z26" i="29"/>
  <c r="Z27" i="29"/>
  <c r="Z28" i="29"/>
  <c r="Z29" i="29"/>
  <c r="Z30" i="29"/>
  <c r="Z31" i="29"/>
  <c r="Z32" i="29"/>
  <c r="Z33" i="29"/>
  <c r="Z34" i="29"/>
  <c r="Z35" i="29"/>
  <c r="Z36" i="29"/>
  <c r="Z37" i="29"/>
  <c r="Z38" i="29"/>
  <c r="Z39" i="29"/>
  <c r="Z40" i="29"/>
  <c r="Z41" i="29"/>
  <c r="Z42" i="29"/>
  <c r="Z43" i="29"/>
  <c r="Z44" i="29"/>
  <c r="Z45" i="29"/>
  <c r="Z46" i="29"/>
  <c r="Z47" i="29"/>
  <c r="Z48" i="29"/>
  <c r="Z49" i="29"/>
  <c r="Z50" i="29"/>
  <c r="Z51" i="29"/>
  <c r="Z52" i="29"/>
  <c r="Z53" i="29"/>
  <c r="Z54" i="29"/>
  <c r="Z55" i="29"/>
  <c r="Z56" i="29"/>
  <c r="Z57" i="29"/>
  <c r="Z58" i="29"/>
  <c r="Z59" i="29"/>
  <c r="Z60" i="29"/>
  <c r="Z61" i="29"/>
  <c r="Z62" i="29"/>
  <c r="Z63" i="29"/>
  <c r="Z64" i="29"/>
  <c r="Z65" i="29"/>
  <c r="Z66" i="29"/>
  <c r="Z67" i="29"/>
  <c r="Z68" i="29"/>
  <c r="Z69" i="29"/>
  <c r="Z70" i="29"/>
  <c r="Z71" i="29"/>
  <c r="Z72" i="29"/>
  <c r="Z73" i="29"/>
  <c r="Z74" i="29"/>
  <c r="Z75" i="29"/>
  <c r="Z76" i="29"/>
  <c r="Z77" i="29"/>
  <c r="Z78" i="29"/>
  <c r="Z79" i="29"/>
  <c r="Z80" i="29"/>
  <c r="Z81" i="29"/>
  <c r="Z82" i="29"/>
  <c r="Z83" i="29"/>
  <c r="Z84" i="29"/>
  <c r="Z85" i="29"/>
  <c r="Z86" i="29"/>
  <c r="Z87" i="29"/>
  <c r="Z88" i="29"/>
  <c r="Z89" i="29"/>
  <c r="Z90" i="29"/>
  <c r="Z91" i="29"/>
  <c r="Z92" i="29"/>
  <c r="Z93" i="29"/>
  <c r="Z94" i="29"/>
  <c r="Z95" i="29"/>
  <c r="Z96" i="29"/>
  <c r="Z97" i="29"/>
  <c r="Z98" i="29"/>
  <c r="Z99" i="29"/>
  <c r="Z100" i="29"/>
  <c r="Z101" i="29"/>
  <c r="Z102" i="29"/>
  <c r="Z103" i="29"/>
  <c r="Z104" i="29"/>
  <c r="Z105" i="29"/>
  <c r="Z106" i="29"/>
  <c r="Z107" i="29"/>
  <c r="Z108" i="29"/>
  <c r="Z109" i="29"/>
  <c r="Z3" i="29"/>
  <c r="AH17" i="14" l="1"/>
  <c r="AI17" i="14"/>
  <c r="AJ17" i="14"/>
  <c r="AK17" i="14"/>
  <c r="AL17" i="14"/>
  <c r="AM17" i="14"/>
  <c r="AN17" i="14"/>
  <c r="AO17" i="14"/>
  <c r="AP17" i="14"/>
  <c r="AQ17" i="14"/>
  <c r="AR17" i="14"/>
  <c r="AS17" i="14"/>
  <c r="AT17" i="14"/>
  <c r="AU17" i="14"/>
  <c r="AV17" i="14"/>
  <c r="AH18" i="14"/>
  <c r="AI18" i="14"/>
  <c r="AJ18" i="14"/>
  <c r="AK18" i="14"/>
  <c r="AL18" i="14"/>
  <c r="AM18" i="14"/>
  <c r="AN18" i="14"/>
  <c r="AO18" i="14"/>
  <c r="AP18" i="14"/>
  <c r="AQ18" i="14"/>
  <c r="AR18" i="14"/>
  <c r="AS18" i="14"/>
  <c r="AT18" i="14"/>
  <c r="AU18" i="14"/>
  <c r="AV18" i="14"/>
  <c r="AH19" i="14"/>
  <c r="AI19" i="14"/>
  <c r="AJ19" i="14"/>
  <c r="AK19" i="14"/>
  <c r="AL19" i="14"/>
  <c r="AM19" i="14"/>
  <c r="AN19" i="14"/>
  <c r="AO19" i="14"/>
  <c r="AP19" i="14"/>
  <c r="AQ19" i="14"/>
  <c r="AR19" i="14"/>
  <c r="AS19" i="14"/>
  <c r="AT19" i="14"/>
  <c r="AU19" i="14"/>
  <c r="AV19" i="14"/>
  <c r="AH20" i="14"/>
  <c r="AI20" i="14"/>
  <c r="AJ20" i="14"/>
  <c r="AK20" i="14"/>
  <c r="AL20" i="14"/>
  <c r="AM20" i="14"/>
  <c r="AN20" i="14"/>
  <c r="AO20" i="14"/>
  <c r="AP20" i="14"/>
  <c r="AQ20" i="14"/>
  <c r="AR20" i="14"/>
  <c r="AS20" i="14"/>
  <c r="AT20" i="14"/>
  <c r="AU20" i="14"/>
  <c r="AV20" i="14"/>
  <c r="AH21" i="14"/>
  <c r="AI21" i="14"/>
  <c r="AJ21" i="14"/>
  <c r="AK21" i="14"/>
  <c r="AL21" i="14"/>
  <c r="AM21" i="14"/>
  <c r="AN21" i="14"/>
  <c r="AO21" i="14"/>
  <c r="AP21" i="14"/>
  <c r="AQ21" i="14"/>
  <c r="AR21" i="14"/>
  <c r="AS21" i="14"/>
  <c r="AT21" i="14"/>
  <c r="AU21" i="14"/>
  <c r="AV21" i="14"/>
  <c r="AH22" i="14"/>
  <c r="AI22" i="14"/>
  <c r="AJ22" i="14"/>
  <c r="AK22" i="14"/>
  <c r="AL22" i="14"/>
  <c r="AM22" i="14"/>
  <c r="AN22" i="14"/>
  <c r="AO22" i="14"/>
  <c r="AP22" i="14"/>
  <c r="AQ22" i="14"/>
  <c r="AR22" i="14"/>
  <c r="AS22" i="14"/>
  <c r="AT22" i="14"/>
  <c r="AU22" i="14"/>
  <c r="AV22" i="14"/>
  <c r="AH23" i="14"/>
  <c r="AI23" i="14"/>
  <c r="AJ23" i="14"/>
  <c r="AK23" i="14"/>
  <c r="AL23" i="14"/>
  <c r="AM23" i="14"/>
  <c r="AN23" i="14"/>
  <c r="AO23" i="14"/>
  <c r="AP23" i="14"/>
  <c r="AQ23" i="14"/>
  <c r="AR23" i="14"/>
  <c r="AS23" i="14"/>
  <c r="AT23" i="14"/>
  <c r="AU23" i="14"/>
  <c r="AV23" i="14"/>
  <c r="AH24" i="14"/>
  <c r="AI24" i="14"/>
  <c r="AJ24" i="14"/>
  <c r="AK24" i="14"/>
  <c r="AL24" i="14"/>
  <c r="AM24" i="14"/>
  <c r="AN24" i="14"/>
  <c r="AO24" i="14"/>
  <c r="AP24" i="14"/>
  <c r="AQ24" i="14"/>
  <c r="AR24" i="14"/>
  <c r="AS24" i="14"/>
  <c r="AT24" i="14"/>
  <c r="AU24" i="14"/>
  <c r="AV24" i="14"/>
  <c r="AH25" i="14"/>
  <c r="AI25" i="14"/>
  <c r="AJ25" i="14"/>
  <c r="AK25" i="14"/>
  <c r="AL25" i="14"/>
  <c r="AM25" i="14"/>
  <c r="AN25" i="14"/>
  <c r="AO25" i="14"/>
  <c r="AP25" i="14"/>
  <c r="AQ25" i="14"/>
  <c r="AR25" i="14"/>
  <c r="AS25" i="14"/>
  <c r="AT25" i="14"/>
  <c r="AU25" i="14"/>
  <c r="AV25" i="14"/>
  <c r="AH26" i="14"/>
  <c r="AI26" i="14"/>
  <c r="AJ26" i="14"/>
  <c r="AK26" i="14"/>
  <c r="AL26" i="14"/>
  <c r="AM26" i="14"/>
  <c r="AN26" i="14"/>
  <c r="AO26" i="14"/>
  <c r="AP26" i="14"/>
  <c r="AQ26" i="14"/>
  <c r="AR26" i="14"/>
  <c r="AS26" i="14"/>
  <c r="AT26" i="14"/>
  <c r="AU26" i="14"/>
  <c r="AV26" i="14"/>
  <c r="AH27" i="14"/>
  <c r="AI27" i="14"/>
  <c r="AJ27" i="14"/>
  <c r="AK27" i="14"/>
  <c r="AL27" i="14"/>
  <c r="AM27" i="14"/>
  <c r="AN27" i="14"/>
  <c r="AO27" i="14"/>
  <c r="AP27" i="14"/>
  <c r="AQ27" i="14"/>
  <c r="AR27" i="14"/>
  <c r="AS27" i="14"/>
  <c r="AT27" i="14"/>
  <c r="AU27" i="14"/>
  <c r="AV27" i="14"/>
  <c r="B16" i="19"/>
  <c r="AI11" i="14" l="1"/>
  <c r="AP8" i="14"/>
  <c r="AN4" i="14"/>
  <c r="AU13" i="14"/>
  <c r="AT4" i="14"/>
  <c r="AM4" i="14"/>
  <c r="AV15" i="14"/>
  <c r="AS6" i="14"/>
  <c r="AS12" i="14"/>
  <c r="AT11" i="14"/>
  <c r="AU10" i="14"/>
  <c r="AQ16" i="14"/>
  <c r="AR4" i="14"/>
  <c r="AL12" i="14"/>
  <c r="AI3" i="14"/>
  <c r="AH3" i="14"/>
  <c r="AK4" i="14"/>
  <c r="AS5" i="14"/>
  <c r="AH14" i="14"/>
  <c r="AN16" i="14"/>
  <c r="AI8" i="14"/>
  <c r="AM10" i="14"/>
  <c r="AI14" i="14"/>
  <c r="AT13" i="14"/>
  <c r="AO3" i="14"/>
  <c r="AR15" i="14"/>
  <c r="AJ14" i="14"/>
  <c r="AQ15" i="14"/>
  <c r="AM15" i="14"/>
  <c r="AR6" i="14"/>
  <c r="AQ6" i="14"/>
  <c r="AJ16" i="14"/>
  <c r="AH11" i="14"/>
  <c r="AT9" i="14"/>
  <c r="AV13" i="14"/>
  <c r="AM16" i="14"/>
  <c r="AU12" i="14"/>
  <c r="AL4" i="14"/>
  <c r="AJ4" i="14"/>
  <c r="AP11" i="14"/>
  <c r="AO9" i="14"/>
  <c r="AL10" i="14"/>
  <c r="AT12" i="14"/>
  <c r="AO15" i="14"/>
  <c r="AU5" i="14"/>
  <c r="AN6" i="14"/>
  <c r="AS13" i="14"/>
  <c r="AP5" i="14"/>
  <c r="AH15" i="14"/>
  <c r="AU6" i="14"/>
  <c r="AS3" i="14"/>
  <c r="AH13" i="14"/>
  <c r="AO5" i="14"/>
  <c r="AU9" i="14"/>
  <c r="AP6" i="14"/>
  <c r="AO11" i="14"/>
  <c r="AT16" i="14"/>
  <c r="AQ4" i="14"/>
  <c r="AV14" i="14"/>
  <c r="AN15" i="14"/>
  <c r="AS14" i="14"/>
  <c r="AR3" i="14"/>
  <c r="AV11" i="14"/>
  <c r="AO13" i="14"/>
  <c r="AK5" i="14"/>
  <c r="AT5" i="14"/>
  <c r="AJ11" i="14"/>
  <c r="AK13" i="14"/>
  <c r="AJ13" i="14"/>
  <c r="AU4" i="14"/>
  <c r="AQ9" i="14"/>
  <c r="AQ14" i="14"/>
  <c r="AK6" i="14"/>
  <c r="AP3" i="14"/>
  <c r="AJ15" i="14"/>
  <c r="AR12" i="14"/>
  <c r="AV9" i="14"/>
  <c r="AH12" i="14"/>
  <c r="AL11" i="14"/>
  <c r="AH16" i="14"/>
  <c r="AV10" i="14"/>
  <c r="AT14" i="14"/>
  <c r="AK15" i="14"/>
  <c r="AR8" i="14"/>
  <c r="AR9" i="14"/>
  <c r="AL13" i="14"/>
  <c r="AH6" i="14"/>
  <c r="AU14" i="14"/>
  <c r="AR10" i="14"/>
  <c r="AI5" i="14"/>
  <c r="AI10" i="14"/>
  <c r="AU15" i="14"/>
  <c r="AI9" i="14"/>
  <c r="AN14" i="14"/>
  <c r="AP16" i="14"/>
  <c r="AK9" i="14"/>
  <c r="AI7" i="14"/>
  <c r="AS11" i="14"/>
  <c r="AN7" i="14"/>
  <c r="AS7" i="14"/>
  <c r="AV6" i="14"/>
  <c r="AT15" i="14"/>
  <c r="AL14" i="14"/>
  <c r="AI12" i="14"/>
  <c r="AP12" i="14"/>
  <c r="AM11" i="14"/>
  <c r="AP15" i="14"/>
  <c r="AL6" i="14"/>
  <c r="AO8" i="14"/>
  <c r="AQ10" i="14"/>
  <c r="AT10" i="14"/>
  <c r="AK8" i="14"/>
  <c r="AN8" i="14"/>
  <c r="AQ3" i="14"/>
  <c r="AT8" i="14"/>
  <c r="AU11" i="14"/>
  <c r="AS9" i="14"/>
  <c r="AT7" i="14"/>
  <c r="AJ3" i="14"/>
  <c r="AN5" i="14"/>
  <c r="AS10" i="14"/>
  <c r="AR14" i="14"/>
  <c r="AT6" i="14"/>
  <c r="AU8" i="14"/>
  <c r="AN13" i="14"/>
  <c r="AV5" i="14"/>
  <c r="AP9" i="14"/>
  <c r="AO7" i="14"/>
  <c r="AK10" i="14"/>
  <c r="AJ6" i="14"/>
  <c r="AN10" i="14"/>
  <c r="AQ7" i="14"/>
  <c r="AQ13" i="14"/>
  <c r="AL7" i="14"/>
  <c r="AO4" i="14"/>
  <c r="AH5" i="14"/>
  <c r="AR7" i="14"/>
  <c r="AV3" i="14"/>
  <c r="AS15" i="14"/>
  <c r="AT3" i="14"/>
  <c r="AI4" i="14"/>
  <c r="AL5" i="14"/>
  <c r="AM3" i="14"/>
  <c r="AU7" i="14"/>
  <c r="AJ7" i="14"/>
  <c r="AV12" i="14"/>
  <c r="AO14" i="14"/>
  <c r="AM5" i="14"/>
  <c r="AL8" i="14"/>
  <c r="AL16" i="14"/>
  <c r="AJ8" i="14"/>
  <c r="AL3" i="14"/>
  <c r="AM13" i="14"/>
  <c r="AQ8" i="14"/>
  <c r="AP4" i="14"/>
  <c r="AN11" i="14"/>
  <c r="AK7" i="14"/>
  <c r="AI6" i="14"/>
  <c r="AV4" i="14"/>
  <c r="AS4" i="14"/>
  <c r="AS16" i="14"/>
  <c r="AO12" i="14"/>
  <c r="AP13" i="14"/>
  <c r="AU16" i="14"/>
  <c r="AM12" i="14"/>
  <c r="AN3" i="14"/>
  <c r="AK16" i="14"/>
  <c r="AL9" i="14"/>
  <c r="AM7" i="14"/>
  <c r="AQ12" i="14"/>
  <c r="AN12" i="14"/>
  <c r="AH8" i="14"/>
  <c r="AK14" i="14"/>
  <c r="AP10" i="14"/>
  <c r="AK12" i="14"/>
  <c r="AM8" i="14"/>
  <c r="AK3" i="14"/>
  <c r="AV16" i="14"/>
  <c r="AV8" i="14"/>
  <c r="AL15" i="14"/>
  <c r="AH10" i="14"/>
  <c r="AP7" i="14"/>
  <c r="AM14" i="14"/>
  <c r="AO16" i="14"/>
  <c r="AJ12" i="14"/>
  <c r="AV7" i="14"/>
  <c r="AH4" i="14"/>
  <c r="AJ10" i="14"/>
  <c r="AS8" i="14"/>
  <c r="AH9" i="14"/>
  <c r="AP14" i="14"/>
  <c r="AK11" i="14"/>
  <c r="AR5" i="14"/>
  <c r="AM9" i="14"/>
  <c r="AN9" i="14"/>
  <c r="AU3" i="14"/>
  <c r="AR11" i="14"/>
  <c r="AO6" i="14"/>
  <c r="AJ5" i="14"/>
  <c r="AJ9" i="14"/>
  <c r="AQ5" i="14"/>
  <c r="AI15" i="14"/>
  <c r="AM6" i="14"/>
  <c r="AH7" i="14"/>
  <c r="AR16" i="14"/>
  <c r="AI13" i="14"/>
  <c r="AI16" i="14"/>
  <c r="AR13" i="14"/>
  <c r="AO10" i="14"/>
  <c r="AQ11" i="14"/>
</calcChain>
</file>

<file path=xl/sharedStrings.xml><?xml version="1.0" encoding="utf-8"?>
<sst xmlns="http://schemas.openxmlformats.org/spreadsheetml/2006/main" count="1193" uniqueCount="82">
  <si>
    <t>Change in</t>
  </si>
  <si>
    <t>REDACTED</t>
  </si>
  <si>
    <t>CITY</t>
  </si>
  <si>
    <t>COUNTY</t>
  </si>
  <si>
    <t>GPS COORDINATES</t>
  </si>
  <si>
    <t>Class</t>
  </si>
  <si>
    <t>Segment</t>
  </si>
  <si>
    <t>TERRITORY</t>
  </si>
  <si>
    <t>Project Stage</t>
  </si>
  <si>
    <t>Announced Load*</t>
  </si>
  <si>
    <t>Initial In Service Date</t>
  </si>
  <si>
    <t>2023</t>
  </si>
  <si>
    <t>2024</t>
  </si>
  <si>
    <t>2025</t>
  </si>
  <si>
    <t>2026</t>
  </si>
  <si>
    <t>2027</t>
  </si>
  <si>
    <t>2028</t>
  </si>
  <si>
    <t>2029</t>
  </si>
  <si>
    <t>2030</t>
  </si>
  <si>
    <t>2031</t>
  </si>
  <si>
    <t>2032</t>
  </si>
  <si>
    <t>2033</t>
  </si>
  <si>
    <t>2034</t>
  </si>
  <si>
    <t>2035</t>
  </si>
  <si>
    <t>2036</t>
  </si>
  <si>
    <t>2037</t>
  </si>
  <si>
    <t>New Project?</t>
  </si>
  <si>
    <t>Announced Load</t>
  </si>
  <si>
    <t>Load Ramp</t>
  </si>
  <si>
    <t>Initial Service Date</t>
  </si>
  <si>
    <t>Commercial</t>
  </si>
  <si>
    <t xml:space="preserve">Data Centers </t>
  </si>
  <si>
    <t>Inside</t>
  </si>
  <si>
    <t>Technical Review</t>
  </si>
  <si>
    <t>Q4 2026</t>
  </si>
  <si>
    <t>Outside</t>
  </si>
  <si>
    <r>
      <t>Contract For Electric Service</t>
    </r>
    <r>
      <rPr>
        <vertAlign val="superscript"/>
        <sz val="11"/>
        <rFont val="Aptos Narrow"/>
        <family val="2"/>
        <scheme val="minor"/>
      </rPr>
      <t>1</t>
    </r>
  </si>
  <si>
    <t>Q2 2024</t>
  </si>
  <si>
    <t>Request For Service</t>
  </si>
  <si>
    <t>Q2 2028</t>
  </si>
  <si>
    <t>Q2 2027</t>
  </si>
  <si>
    <t>Q4 2027</t>
  </si>
  <si>
    <t>Industrial</t>
  </si>
  <si>
    <t>Manufacturing</t>
  </si>
  <si>
    <t>Multiple Sites</t>
  </si>
  <si>
    <t>Contract For Electric Service</t>
  </si>
  <si>
    <t>Q1 2027</t>
  </si>
  <si>
    <t>Q4 2028</t>
  </si>
  <si>
    <t>Q2 2026</t>
  </si>
  <si>
    <t>Q2 2030</t>
  </si>
  <si>
    <t>Q1 2028</t>
  </si>
  <si>
    <t>Contract For Electric Service2</t>
  </si>
  <si>
    <t>Q2 2025</t>
  </si>
  <si>
    <t>Other</t>
  </si>
  <si>
    <t>Q3 2028</t>
  </si>
  <si>
    <t>Clean Energy Tech</t>
  </si>
  <si>
    <t>Q2 2029</t>
  </si>
  <si>
    <t>Q4 2025</t>
  </si>
  <si>
    <t>Q1 2025</t>
  </si>
  <si>
    <t>Q3 2025</t>
  </si>
  <si>
    <t>Q1 2024</t>
  </si>
  <si>
    <t>Q3 2026</t>
  </si>
  <si>
    <t>Q1 2026</t>
  </si>
  <si>
    <t>Q4 2024</t>
  </si>
  <si>
    <t>Q2 2023</t>
  </si>
  <si>
    <t>1. Certain contracted customers have requested changes to their load ramp. While, these customers have signed contracts, the load ramps reflected in this report are their newly requested ramp and may not match the ramp agreed to in their respective contract.</t>
  </si>
  <si>
    <t>2. A Request for Electric Service is signed for the full Announced Load. A Contract for Electric Service is currently signed for half of the Announced Load.</t>
  </si>
  <si>
    <t>Project name</t>
  </si>
  <si>
    <t>Change</t>
  </si>
  <si>
    <t>Project Name</t>
  </si>
  <si>
    <t>Announced Load (MW) in 2Q Update</t>
  </si>
  <si>
    <t>Reason for Removal</t>
  </si>
  <si>
    <t>Non-Compliance</t>
  </si>
  <si>
    <t>Withdrawn or No Bid</t>
  </si>
  <si>
    <t>Site Specific</t>
  </si>
  <si>
    <t>See Note 1</t>
  </si>
  <si>
    <t>Project Cancelled</t>
  </si>
  <si>
    <t>No Decision</t>
  </si>
  <si>
    <t>Note 1 - Project still active but load now falls below the threshhold to be a large load customer</t>
  </si>
  <si>
    <t>Change (Months)</t>
  </si>
  <si>
    <t>Created Date</t>
  </si>
  <si>
    <t>*Announced load as of 2037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</si>
</sst>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5">
    <font>
      <sz val="11"/>
      <name val="Aptos Narrow"/>
    </font>
    <font>
      <sz val="11"/>
      <color theme="1"/>
      <name val="Aptos Narrow"/>
      <family val="2"/>
      <scheme val="minor"/>
    </font>
    <font>
      <sz val="11"/>
      <color theme="1"/>
      <name val="Aptos Narrow"/>
      <family val="2"/>
      <scheme val="minor"/>
    </font>
    <font>
      <b/>
      <sz val="11"/>
      <name val="Aptos Narrow"/>
      <family val="2"/>
    </font>
    <font>
      <sz val="11"/>
      <name val="Aptos Narrow"/>
      <family val="2"/>
    </font>
    <font>
      <sz val="11"/>
      <color rgb="FF00B050"/>
      <name val="Aptos Narrow"/>
      <family val="2"/>
    </font>
    <font>
      <sz val="11"/>
      <color rgb="FF0070C0"/>
      <name val="Aptos Narrow"/>
      <family val="2"/>
    </font>
    <font>
      <i/>
      <u/>
      <sz val="11"/>
      <name val="Aptos Narrow"/>
      <family val="2"/>
    </font>
    <font>
      <i/>
      <u/>
      <sz val="11"/>
      <name val="Calibri"/>
      <family val="2"/>
    </font>
    <font>
      <b/>
      <i/>
      <u/>
      <sz val="11"/>
      <name val="Aptos Narrow"/>
      <family val="2"/>
    </font>
    <font>
      <sz val="8"/>
      <name val="Aptos Narrow"/>
      <family val="2"/>
    </font>
    <font>
      <sz val="11"/>
      <name val="Aptos Narrow"/>
      <family val="2"/>
      <scheme val="minor"/>
    </font>
    <font>
      <i/>
      <u/>
      <sz val="11"/>
      <name val="Aptos Narrow"/>
      <family val="2"/>
      <scheme val="minor"/>
    </font>
    <font>
      <u/>
      <sz val="11"/>
      <name val="Aptos Narrow"/>
      <family val="2"/>
    </font>
    <font>
      <vertAlign val="superscript"/>
      <sz val="11"/>
      <name val="Aptos Narrow"/>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right/>
      <top/>
      <bottom style="thin">
        <color auto="1"/>
      </bottom>
      <diagonal/>
    </border>
  </borders>
  <cellStyleXfs count="6">
    <xf numFmtId="0" fontId="0" fillId="0" borderId="0"/>
    <xf numFmtId="43" fontId="4"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37">
    <xf numFmtId="0" fontId="0" fillId="0" borderId="0" xfId="0"/>
    <xf numFmtId="0" fontId="3" fillId="0" borderId="0" xfId="0" applyFont="1"/>
    <xf numFmtId="3" fontId="3" fillId="0" borderId="0" xfId="0" applyNumberFormat="1" applyFont="1"/>
    <xf numFmtId="0" fontId="5" fillId="0" borderId="0" xfId="0" applyFont="1"/>
    <xf numFmtId="0" fontId="6" fillId="0" borderId="0" xfId="0" applyFont="1"/>
    <xf numFmtId="0" fontId="0" fillId="0" borderId="0" xfId="0" applyAlignment="1">
      <alignment horizontal="center" vertical="center"/>
    </xf>
    <xf numFmtId="0" fontId="4" fillId="0" borderId="0" xfId="0" applyFont="1"/>
    <xf numFmtId="164" fontId="6" fillId="0" borderId="0" xfId="1" applyNumberFormat="1" applyFont="1"/>
    <xf numFmtId="0" fontId="4"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8" fillId="0" borderId="0" xfId="0" applyFont="1" applyAlignment="1">
      <alignment horizontal="center" vertical="center"/>
    </xf>
    <xf numFmtId="3" fontId="4" fillId="0" borderId="0" xfId="0" applyNumberFormat="1" applyFont="1" applyAlignment="1">
      <alignment horizontal="center"/>
    </xf>
    <xf numFmtId="0" fontId="4" fillId="0" borderId="0" xfId="0" applyFont="1" applyAlignment="1">
      <alignment horizontal="center"/>
    </xf>
    <xf numFmtId="3" fontId="4" fillId="0" borderId="0" xfId="0" applyNumberFormat="1" applyFont="1" applyAlignment="1">
      <alignment horizontal="center" vertical="center"/>
    </xf>
    <xf numFmtId="0" fontId="7" fillId="0" borderId="1" xfId="0" applyFont="1" applyBorder="1" applyAlignment="1">
      <alignment horizontal="center"/>
    </xf>
    <xf numFmtId="0" fontId="9" fillId="0" borderId="0" xfId="0" applyFont="1" applyAlignment="1">
      <alignment horizontal="center"/>
    </xf>
    <xf numFmtId="0" fontId="4" fillId="0" borderId="0" xfId="2" applyFont="1" applyAlignment="1">
      <alignment horizontal="center" vertical="center"/>
    </xf>
    <xf numFmtId="0" fontId="11" fillId="0" borderId="0" xfId="2" applyFont="1" applyAlignment="1">
      <alignment horizontal="center" vertical="center"/>
    </xf>
    <xf numFmtId="3" fontId="4" fillId="0" borderId="0" xfId="2" applyNumberFormat="1" applyFont="1" applyAlignment="1">
      <alignment horizontal="center" vertical="center"/>
    </xf>
    <xf numFmtId="3" fontId="11" fillId="0" borderId="0" xfId="2" applyNumberFormat="1" applyFont="1" applyAlignment="1">
      <alignment horizontal="center" vertical="center"/>
    </xf>
    <xf numFmtId="14" fontId="4" fillId="0" borderId="0" xfId="2" applyNumberFormat="1" applyFont="1" applyAlignment="1">
      <alignment horizontal="center" vertical="center"/>
    </xf>
    <xf numFmtId="0" fontId="12" fillId="0" borderId="0" xfId="2" applyFont="1" applyAlignment="1">
      <alignment horizontal="center" vertical="center"/>
    </xf>
    <xf numFmtId="14" fontId="12" fillId="0" borderId="0" xfId="2" applyNumberFormat="1" applyFont="1" applyAlignment="1">
      <alignment horizontal="center" vertical="center"/>
    </xf>
    <xf numFmtId="0" fontId="11" fillId="0" borderId="0" xfId="2"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xf>
    <xf numFmtId="14" fontId="4" fillId="0" borderId="0" xfId="0" applyNumberFormat="1" applyFont="1" applyAlignment="1">
      <alignment horizontal="left"/>
    </xf>
    <xf numFmtId="0" fontId="7" fillId="2" borderId="0" xfId="0" applyFont="1" applyFill="1" applyAlignment="1">
      <alignment horizontal="center" vertical="center"/>
    </xf>
    <xf numFmtId="0" fontId="4" fillId="2" borderId="0" xfId="2" applyFont="1" applyFill="1" applyAlignment="1">
      <alignment horizontal="center" vertical="center"/>
    </xf>
    <xf numFmtId="0" fontId="11" fillId="2" borderId="0" xfId="2" applyFont="1" applyFill="1" applyAlignment="1">
      <alignment horizontal="center" vertical="center"/>
    </xf>
    <xf numFmtId="0" fontId="4" fillId="0" borderId="0" xfId="0" applyFont="1" applyAlignment="1">
      <alignment horizontal="left" vertical="center"/>
    </xf>
    <xf numFmtId="3" fontId="3" fillId="0" borderId="0" xfId="0" applyNumberFormat="1" applyFont="1" applyAlignment="1">
      <alignment horizontal="center"/>
    </xf>
    <xf numFmtId="14" fontId="4" fillId="0" borderId="0" xfId="0" applyNumberFormat="1" applyFont="1" applyAlignment="1">
      <alignment horizontal="center"/>
    </xf>
    <xf numFmtId="0" fontId="13" fillId="0" borderId="0" xfId="0" applyFont="1"/>
    <xf numFmtId="164" fontId="4" fillId="0" borderId="0" xfId="1" applyNumberFormat="1" applyFont="1" applyFill="1" applyBorder="1" applyAlignment="1"/>
    <xf numFmtId="0" fontId="4" fillId="0" borderId="0" xfId="0" applyFont="1" applyAlignment="1">
      <alignment vertical="top" wrapText="1"/>
    </xf>
  </cellXfs>
  <cellStyles count="6">
    <cellStyle name="Comma" xfId="1" builtinId="3"/>
    <cellStyle name="Comma 2" xfId="3" xr:uid="{8404F3ED-8038-44AA-9955-0709987E5374}"/>
    <cellStyle name="Comma 3" xfId="5" xr:uid="{299ED331-2924-4A93-8D73-43A3B0C0A734}"/>
    <cellStyle name="Normal" xfId="0" builtinId="0"/>
    <cellStyle name="Normal 2" xfId="2" xr:uid="{9065767E-644E-4D40-922F-68E7B8DD49D8}"/>
    <cellStyle name="Normal 3" xfId="4" xr:uid="{ABAE82BE-E8D1-4950-8C81-C2656B0BCF9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C915F-1B09-48D9-BA80-C1DDE4B59640}">
  <sheetPr>
    <tabColor rgb="FF00B050"/>
  </sheetPr>
  <dimension ref="A1:AD112"/>
  <sheetViews>
    <sheetView tabSelected="1" view="pageLayout" zoomScaleNormal="100" workbookViewId="0">
      <selection activeCell="A70" sqref="A70"/>
    </sheetView>
  </sheetViews>
  <sheetFormatPr defaultColWidth="8.85546875" defaultRowHeight="15"/>
  <cols>
    <col min="1" max="1" width="56.140625" style="18" customWidth="1"/>
    <col min="2" max="2" width="12.28515625" style="18" bestFit="1" customWidth="1"/>
    <col min="3" max="3" width="12.42578125" style="18" customWidth="1"/>
    <col min="4" max="4" width="37.28515625" style="18" bestFit="1" customWidth="1"/>
    <col min="5" max="5" width="16.28515625" style="18" customWidth="1"/>
    <col min="6" max="6" width="25.7109375" style="18" bestFit="1" customWidth="1"/>
    <col min="7" max="7" width="14.28515625" style="18" bestFit="1" customWidth="1"/>
    <col min="8" max="8" width="26.140625" style="18" customWidth="1"/>
    <col min="9" max="9" width="21.42578125" style="18" bestFit="1" customWidth="1"/>
    <col min="10" max="10" width="21.42578125" style="18" customWidth="1"/>
    <col min="11" max="25" width="9.5703125" style="18" bestFit="1" customWidth="1"/>
    <col min="26" max="26" width="12.28515625" style="30" bestFit="1" customWidth="1"/>
    <col min="27" max="27" width="15.140625" style="30" bestFit="1" customWidth="1"/>
    <col min="28" max="28" width="10.5703125" style="30" bestFit="1" customWidth="1"/>
    <col min="29" max="29" width="12.28515625" style="30" bestFit="1" customWidth="1"/>
    <col min="30" max="30" width="16.42578125" style="30" bestFit="1" customWidth="1"/>
    <col min="31" max="16384" width="8.85546875" style="18"/>
  </cols>
  <sheetData>
    <row r="1" spans="1:30">
      <c r="Z1" s="28"/>
      <c r="AA1" s="28" t="s">
        <v>0</v>
      </c>
      <c r="AB1" s="28"/>
      <c r="AC1" s="28"/>
      <c r="AD1" s="28"/>
    </row>
    <row r="2" spans="1:30">
      <c r="A2" s="22" t="s">
        <v>1</v>
      </c>
      <c r="B2" s="22" t="s">
        <v>2</v>
      </c>
      <c r="C2" s="22" t="s">
        <v>3</v>
      </c>
      <c r="D2" s="22" t="s">
        <v>4</v>
      </c>
      <c r="E2" s="22" t="s">
        <v>5</v>
      </c>
      <c r="F2" s="22" t="s">
        <v>6</v>
      </c>
      <c r="G2" s="22" t="s">
        <v>7</v>
      </c>
      <c r="H2" s="22" t="s">
        <v>8</v>
      </c>
      <c r="I2" s="22" t="s">
        <v>9</v>
      </c>
      <c r="J2" s="23" t="s">
        <v>10</v>
      </c>
      <c r="K2" s="22" t="s">
        <v>11</v>
      </c>
      <c r="L2" s="22" t="s">
        <v>12</v>
      </c>
      <c r="M2" s="22" t="s">
        <v>13</v>
      </c>
      <c r="N2" s="22" t="s">
        <v>14</v>
      </c>
      <c r="O2" s="22" t="s">
        <v>15</v>
      </c>
      <c r="P2" s="22" t="s">
        <v>16</v>
      </c>
      <c r="Q2" s="22" t="s">
        <v>17</v>
      </c>
      <c r="R2" s="22" t="s">
        <v>18</v>
      </c>
      <c r="S2" s="22" t="s">
        <v>19</v>
      </c>
      <c r="T2" s="22" t="s">
        <v>20</v>
      </c>
      <c r="U2" s="22" t="s">
        <v>21</v>
      </c>
      <c r="V2" s="22" t="s">
        <v>22</v>
      </c>
      <c r="W2" s="22" t="s">
        <v>23</v>
      </c>
      <c r="X2" s="22" t="s">
        <v>24</v>
      </c>
      <c r="Y2" s="22" t="s">
        <v>25</v>
      </c>
      <c r="Z2" s="28" t="s">
        <v>26</v>
      </c>
      <c r="AA2" s="28" t="s">
        <v>27</v>
      </c>
      <c r="AB2" s="28" t="s">
        <v>28</v>
      </c>
      <c r="AC2" s="28" t="s">
        <v>8</v>
      </c>
      <c r="AD2" s="28" t="s">
        <v>29</v>
      </c>
    </row>
    <row r="3" spans="1:30" s="17" customFormat="1">
      <c r="A3" s="13" t="s">
        <v>1</v>
      </c>
      <c r="B3" s="13" t="s">
        <v>1</v>
      </c>
      <c r="C3" s="13" t="s">
        <v>1</v>
      </c>
      <c r="D3" s="13" t="s">
        <v>1</v>
      </c>
      <c r="E3" s="19" t="s">
        <v>30</v>
      </c>
      <c r="F3" s="17" t="s">
        <v>31</v>
      </c>
      <c r="G3" s="17" t="s">
        <v>32</v>
      </c>
      <c r="H3" s="18" t="s">
        <v>33</v>
      </c>
      <c r="I3" s="19">
        <v>1520</v>
      </c>
      <c r="J3" s="21" t="s">
        <v>34</v>
      </c>
      <c r="K3" s="19">
        <v>0</v>
      </c>
      <c r="L3" s="19">
        <v>0</v>
      </c>
      <c r="M3" s="19">
        <v>0</v>
      </c>
      <c r="N3" s="19">
        <v>140</v>
      </c>
      <c r="O3" s="19">
        <v>280</v>
      </c>
      <c r="P3" s="19">
        <v>560</v>
      </c>
      <c r="Q3" s="19">
        <v>1040</v>
      </c>
      <c r="R3" s="19">
        <v>1520</v>
      </c>
      <c r="S3" s="19">
        <v>1520</v>
      </c>
      <c r="T3" s="19">
        <v>1520</v>
      </c>
      <c r="U3" s="19">
        <v>1520</v>
      </c>
      <c r="V3" s="19">
        <v>1520</v>
      </c>
      <c r="W3" s="19">
        <v>1520</v>
      </c>
      <c r="X3" s="19">
        <v>1520</v>
      </c>
      <c r="Y3" s="19">
        <v>1520</v>
      </c>
      <c r="Z3" s="29" t="str">
        <f>IFERROR(IF(VLOOKUP(Main!A3,'Projects Added'!$A:$A,1,FALSE)=Main!A3,"Y",""),"")</f>
        <v>Y</v>
      </c>
      <c r="AA3" s="29" t="str">
        <f>IFERROR(IF(VLOOKUP(Main!A3,'Load Change'!$A:$A,1,FALSE)=Main!A3,"Y",""),"")</f>
        <v>Y</v>
      </c>
      <c r="AB3" s="29" t="str">
        <f>IFERROR(IF(VLOOKUP(Main!A3,'Ramp Change'!$A:$A,1,FALSE)=Main!A3,"Y",""),"")</f>
        <v>Y</v>
      </c>
      <c r="AC3" s="29" t="str">
        <f>IFERROR(IF(VLOOKUP(Main!A3,'Stage Change'!$A:$A,1,FALSE)=Main!A3,"Y",""),"")</f>
        <v>Y</v>
      </c>
      <c r="AD3" s="29" t="str">
        <f>IFERROR(IF(VLOOKUP(Main!A3,'Initial Service Change'!$A:$A,1,FALSE)=Main!A3,"Y",""),"")</f>
        <v>Y</v>
      </c>
    </row>
    <row r="4" spans="1:30" s="17" customFormat="1">
      <c r="A4" s="13" t="s">
        <v>1</v>
      </c>
      <c r="B4" s="13" t="s">
        <v>1</v>
      </c>
      <c r="C4" s="13" t="s">
        <v>1</v>
      </c>
      <c r="D4" s="13" t="s">
        <v>1</v>
      </c>
      <c r="E4" s="19" t="s">
        <v>30</v>
      </c>
      <c r="F4" s="17" t="s">
        <v>31</v>
      </c>
      <c r="G4" s="17" t="s">
        <v>32</v>
      </c>
      <c r="H4" s="21" t="s">
        <v>33</v>
      </c>
      <c r="I4" s="19">
        <v>1500</v>
      </c>
      <c r="J4" s="21" t="s">
        <v>34</v>
      </c>
      <c r="K4" s="19">
        <v>0</v>
      </c>
      <c r="L4" s="19">
        <v>0</v>
      </c>
      <c r="M4" s="19">
        <v>0</v>
      </c>
      <c r="N4" s="19">
        <v>10</v>
      </c>
      <c r="O4" s="19">
        <v>505</v>
      </c>
      <c r="P4" s="19">
        <v>755</v>
      </c>
      <c r="Q4" s="19">
        <v>1005</v>
      </c>
      <c r="R4" s="19">
        <v>1255</v>
      </c>
      <c r="S4" s="19">
        <v>1500</v>
      </c>
      <c r="T4" s="19">
        <v>1500</v>
      </c>
      <c r="U4" s="19">
        <v>1500</v>
      </c>
      <c r="V4" s="19">
        <v>1500</v>
      </c>
      <c r="W4" s="19">
        <v>1500</v>
      </c>
      <c r="X4" s="19">
        <v>1500</v>
      </c>
      <c r="Y4" s="19">
        <v>1500</v>
      </c>
      <c r="Z4" s="29" t="str">
        <f>IFERROR(IF(VLOOKUP(Main!A4,'Projects Added'!$A:$A,1,FALSE)=Main!A4,"Y",""),"")</f>
        <v>Y</v>
      </c>
      <c r="AA4" s="29" t="str">
        <f>IFERROR(IF(VLOOKUP(Main!A4,'Load Change'!$A:$A,1,FALSE)=Main!A4,"Y",""),"")</f>
        <v>Y</v>
      </c>
      <c r="AB4" s="29" t="str">
        <f>IFERROR(IF(VLOOKUP(Main!A4,'Ramp Change'!$A:$A,1,FALSE)=Main!A4,"Y",""),"")</f>
        <v>Y</v>
      </c>
      <c r="AC4" s="29" t="str">
        <f>IFERROR(IF(VLOOKUP(Main!A4,'Stage Change'!$A:$A,1,FALSE)=Main!A4,"Y",""),"")</f>
        <v>Y</v>
      </c>
      <c r="AD4" s="29" t="str">
        <f>IFERROR(IF(VLOOKUP(Main!A4,'Initial Service Change'!$A:$A,1,FALSE)=Main!A4,"Y",""),"")</f>
        <v>Y</v>
      </c>
    </row>
    <row r="5" spans="1:30" s="17" customFormat="1" ht="16.5">
      <c r="A5" s="13" t="s">
        <v>1</v>
      </c>
      <c r="B5" s="13" t="s">
        <v>1</v>
      </c>
      <c r="C5" s="13" t="s">
        <v>1</v>
      </c>
      <c r="D5" s="13" t="s">
        <v>1</v>
      </c>
      <c r="E5" s="19" t="s">
        <v>30</v>
      </c>
      <c r="F5" s="17" t="s">
        <v>31</v>
      </c>
      <c r="G5" s="17" t="s">
        <v>35</v>
      </c>
      <c r="H5" s="18" t="s">
        <v>36</v>
      </c>
      <c r="I5" s="19">
        <v>1429</v>
      </c>
      <c r="J5" s="21" t="s">
        <v>37</v>
      </c>
      <c r="K5" s="19">
        <v>0</v>
      </c>
      <c r="L5" s="19">
        <v>81</v>
      </c>
      <c r="M5" s="19">
        <v>400</v>
      </c>
      <c r="N5" s="19">
        <v>768</v>
      </c>
      <c r="O5" s="19">
        <v>1146</v>
      </c>
      <c r="P5" s="19">
        <v>1290</v>
      </c>
      <c r="Q5" s="19">
        <v>1429</v>
      </c>
      <c r="R5" s="19">
        <v>1429</v>
      </c>
      <c r="S5" s="19">
        <v>1429</v>
      </c>
      <c r="T5" s="19">
        <v>1429</v>
      </c>
      <c r="U5" s="19">
        <v>1429</v>
      </c>
      <c r="V5" s="19">
        <v>1429</v>
      </c>
      <c r="W5" s="19">
        <v>1429</v>
      </c>
      <c r="X5" s="19">
        <v>1429</v>
      </c>
      <c r="Y5" s="19">
        <v>1429</v>
      </c>
      <c r="Z5" s="29" t="str">
        <f>IFERROR(IF(VLOOKUP(Main!A5,'Projects Added'!$A:$A,1,FALSE)=Main!A5,"Y",""),"")</f>
        <v>Y</v>
      </c>
      <c r="AA5" s="29" t="str">
        <f>IFERROR(IF(VLOOKUP(Main!A5,'Load Change'!$A:$A,1,FALSE)=Main!A5,"Y",""),"")</f>
        <v>Y</v>
      </c>
      <c r="AB5" s="29" t="str">
        <f>IFERROR(IF(VLOOKUP(Main!A5,'Ramp Change'!$A:$A,1,FALSE)=Main!A5,"Y",""),"")</f>
        <v>Y</v>
      </c>
      <c r="AC5" s="29" t="str">
        <f>IFERROR(IF(VLOOKUP(Main!A5,'Stage Change'!$A:$A,1,FALSE)=Main!A5,"Y",""),"")</f>
        <v>Y</v>
      </c>
      <c r="AD5" s="29" t="str">
        <f>IFERROR(IF(VLOOKUP(Main!A5,'Initial Service Change'!$A:$A,1,FALSE)=Main!A5,"Y",""),"")</f>
        <v>Y</v>
      </c>
    </row>
    <row r="6" spans="1:30" s="17" customFormat="1">
      <c r="A6" s="13" t="s">
        <v>1</v>
      </c>
      <c r="B6" s="13" t="s">
        <v>1</v>
      </c>
      <c r="C6" s="13" t="s">
        <v>1</v>
      </c>
      <c r="D6" s="13" t="s">
        <v>1</v>
      </c>
      <c r="E6" s="19" t="s">
        <v>30</v>
      </c>
      <c r="F6" s="17" t="s">
        <v>31</v>
      </c>
      <c r="G6" s="17" t="s">
        <v>32</v>
      </c>
      <c r="H6" s="18" t="s">
        <v>38</v>
      </c>
      <c r="I6" s="19">
        <v>1400</v>
      </c>
      <c r="J6" s="21" t="s">
        <v>39</v>
      </c>
      <c r="K6" s="19">
        <v>0</v>
      </c>
      <c r="L6" s="19">
        <v>0</v>
      </c>
      <c r="M6" s="19">
        <v>0</v>
      </c>
      <c r="N6" s="19">
        <v>0</v>
      </c>
      <c r="O6" s="19">
        <v>90</v>
      </c>
      <c r="P6" s="19">
        <v>1400</v>
      </c>
      <c r="Q6" s="19">
        <v>1400</v>
      </c>
      <c r="R6" s="19">
        <v>1400</v>
      </c>
      <c r="S6" s="19">
        <v>1400</v>
      </c>
      <c r="T6" s="19">
        <v>1400</v>
      </c>
      <c r="U6" s="19">
        <v>1400</v>
      </c>
      <c r="V6" s="19">
        <v>1400</v>
      </c>
      <c r="W6" s="19">
        <v>1400</v>
      </c>
      <c r="X6" s="19">
        <v>1400</v>
      </c>
      <c r="Y6" s="19">
        <v>1400</v>
      </c>
      <c r="Z6" s="29" t="str">
        <f>IFERROR(IF(VLOOKUP(Main!A6,'Projects Added'!$A:$A,1,FALSE)=Main!A6,"Y",""),"")</f>
        <v>Y</v>
      </c>
      <c r="AA6" s="29" t="str">
        <f>IFERROR(IF(VLOOKUP(Main!A6,'Load Change'!$A:$A,1,FALSE)=Main!A6,"Y",""),"")</f>
        <v>Y</v>
      </c>
      <c r="AB6" s="29" t="str">
        <f>IFERROR(IF(VLOOKUP(Main!A6,'Ramp Change'!$A:$A,1,FALSE)=Main!A6,"Y",""),"")</f>
        <v>Y</v>
      </c>
      <c r="AC6" s="29" t="str">
        <f>IFERROR(IF(VLOOKUP(Main!A6,'Stage Change'!$A:$A,1,FALSE)=Main!A6,"Y",""),"")</f>
        <v>Y</v>
      </c>
      <c r="AD6" s="29" t="str">
        <f>IFERROR(IF(VLOOKUP(Main!A6,'Initial Service Change'!$A:$A,1,FALSE)=Main!A6,"Y",""),"")</f>
        <v>Y</v>
      </c>
    </row>
    <row r="7" spans="1:30" s="17" customFormat="1">
      <c r="A7" s="13" t="s">
        <v>1</v>
      </c>
      <c r="B7" s="13" t="s">
        <v>1</v>
      </c>
      <c r="C7" s="13" t="s">
        <v>1</v>
      </c>
      <c r="D7" s="13" t="s">
        <v>1</v>
      </c>
      <c r="E7" s="19" t="s">
        <v>30</v>
      </c>
      <c r="F7" s="17" t="s">
        <v>31</v>
      </c>
      <c r="G7" s="17" t="s">
        <v>32</v>
      </c>
      <c r="H7" s="18" t="s">
        <v>33</v>
      </c>
      <c r="I7" s="19">
        <v>1400</v>
      </c>
      <c r="J7" s="21" t="s">
        <v>34</v>
      </c>
      <c r="K7" s="19">
        <v>0</v>
      </c>
      <c r="L7" s="19">
        <v>0</v>
      </c>
      <c r="M7" s="19">
        <v>0</v>
      </c>
      <c r="N7" s="19">
        <v>100</v>
      </c>
      <c r="O7" s="19">
        <v>200</v>
      </c>
      <c r="P7" s="19">
        <v>200</v>
      </c>
      <c r="Q7" s="19">
        <v>1400</v>
      </c>
      <c r="R7" s="19">
        <v>1400</v>
      </c>
      <c r="S7" s="19">
        <v>1400</v>
      </c>
      <c r="T7" s="19">
        <v>1400</v>
      </c>
      <c r="U7" s="19">
        <v>1400</v>
      </c>
      <c r="V7" s="19">
        <v>1400</v>
      </c>
      <c r="W7" s="19">
        <v>1400</v>
      </c>
      <c r="X7" s="19">
        <v>1400</v>
      </c>
      <c r="Y7" s="19">
        <v>1400</v>
      </c>
      <c r="Z7" s="29" t="str">
        <f>IFERROR(IF(VLOOKUP(Main!A7,'Projects Added'!$A:$A,1,FALSE)=Main!A7,"Y",""),"")</f>
        <v>Y</v>
      </c>
      <c r="AA7" s="29" t="str">
        <f>IFERROR(IF(VLOOKUP(Main!A7,'Load Change'!$A:$A,1,FALSE)=Main!A7,"Y",""),"")</f>
        <v>Y</v>
      </c>
      <c r="AB7" s="29" t="str">
        <f>IFERROR(IF(VLOOKUP(Main!A7,'Ramp Change'!$A:$A,1,FALSE)=Main!A7,"Y",""),"")</f>
        <v>Y</v>
      </c>
      <c r="AC7" s="29" t="str">
        <f>IFERROR(IF(VLOOKUP(Main!A7,'Stage Change'!$A:$A,1,FALSE)=Main!A7,"Y",""),"")</f>
        <v>Y</v>
      </c>
      <c r="AD7" s="29" t="str">
        <f>IFERROR(IF(VLOOKUP(Main!A7,'Initial Service Change'!$A:$A,1,FALSE)=Main!A7,"Y",""),"")</f>
        <v>Y</v>
      </c>
    </row>
    <row r="8" spans="1:30" s="17" customFormat="1">
      <c r="A8" s="13" t="s">
        <v>1</v>
      </c>
      <c r="B8" s="13" t="s">
        <v>1</v>
      </c>
      <c r="C8" s="13" t="s">
        <v>1</v>
      </c>
      <c r="D8" s="13" t="s">
        <v>1</v>
      </c>
      <c r="E8" s="19" t="s">
        <v>30</v>
      </c>
      <c r="F8" s="17" t="s">
        <v>31</v>
      </c>
      <c r="G8" s="17" t="s">
        <v>32</v>
      </c>
      <c r="H8" s="18" t="s">
        <v>33</v>
      </c>
      <c r="I8" s="19">
        <v>1400</v>
      </c>
      <c r="J8" s="21" t="s">
        <v>40</v>
      </c>
      <c r="K8" s="19">
        <v>0</v>
      </c>
      <c r="L8" s="19">
        <v>0</v>
      </c>
      <c r="M8" s="19">
        <v>0</v>
      </c>
      <c r="N8" s="19">
        <v>0</v>
      </c>
      <c r="O8" s="19">
        <v>150</v>
      </c>
      <c r="P8" s="19">
        <v>1400</v>
      </c>
      <c r="Q8" s="19">
        <v>1400</v>
      </c>
      <c r="R8" s="19">
        <v>1400</v>
      </c>
      <c r="S8" s="19">
        <v>1400</v>
      </c>
      <c r="T8" s="19">
        <v>1400</v>
      </c>
      <c r="U8" s="19">
        <v>1400</v>
      </c>
      <c r="V8" s="19">
        <v>1400</v>
      </c>
      <c r="W8" s="19">
        <v>1400</v>
      </c>
      <c r="X8" s="19">
        <v>1400</v>
      </c>
      <c r="Y8" s="19">
        <v>1400</v>
      </c>
      <c r="Z8" s="29" t="str">
        <f>IFERROR(IF(VLOOKUP(Main!A8,'Projects Added'!$A:$A,1,FALSE)=Main!A8,"Y",""),"")</f>
        <v>Y</v>
      </c>
      <c r="AA8" s="29" t="str">
        <f>IFERROR(IF(VLOOKUP(Main!A8,'Load Change'!$A:$A,1,FALSE)=Main!A8,"Y",""),"")</f>
        <v>Y</v>
      </c>
      <c r="AB8" s="29" t="str">
        <f>IFERROR(IF(VLOOKUP(Main!A8,'Ramp Change'!$A:$A,1,FALSE)=Main!A8,"Y",""),"")</f>
        <v>Y</v>
      </c>
      <c r="AC8" s="29" t="str">
        <f>IFERROR(IF(VLOOKUP(Main!A8,'Stage Change'!$A:$A,1,FALSE)=Main!A8,"Y",""),"")</f>
        <v>Y</v>
      </c>
      <c r="AD8" s="29" t="str">
        <f>IFERROR(IF(VLOOKUP(Main!A8,'Initial Service Change'!$A:$A,1,FALSE)=Main!A8,"Y",""),"")</f>
        <v>Y</v>
      </c>
    </row>
    <row r="9" spans="1:30" s="17" customFormat="1">
      <c r="A9" s="13" t="s">
        <v>1</v>
      </c>
      <c r="B9" s="13" t="s">
        <v>1</v>
      </c>
      <c r="C9" s="13" t="s">
        <v>1</v>
      </c>
      <c r="D9" s="13" t="s">
        <v>1</v>
      </c>
      <c r="E9" s="19" t="s">
        <v>30</v>
      </c>
      <c r="F9" s="17" t="s">
        <v>31</v>
      </c>
      <c r="G9" s="17" t="s">
        <v>32</v>
      </c>
      <c r="H9" s="18" t="s">
        <v>33</v>
      </c>
      <c r="I9" s="19">
        <v>1200</v>
      </c>
      <c r="J9" s="21" t="s">
        <v>41</v>
      </c>
      <c r="K9" s="19">
        <v>0</v>
      </c>
      <c r="L9" s="19">
        <v>0</v>
      </c>
      <c r="M9" s="19">
        <v>0</v>
      </c>
      <c r="N9" s="19">
        <v>5</v>
      </c>
      <c r="O9" s="19">
        <v>80</v>
      </c>
      <c r="P9" s="19">
        <v>325</v>
      </c>
      <c r="Q9" s="19">
        <v>610</v>
      </c>
      <c r="R9" s="19">
        <v>910</v>
      </c>
      <c r="S9" s="19">
        <v>1170</v>
      </c>
      <c r="T9" s="19">
        <v>1200</v>
      </c>
      <c r="U9" s="19">
        <v>1200</v>
      </c>
      <c r="V9" s="19">
        <v>1200</v>
      </c>
      <c r="W9" s="19">
        <v>1200</v>
      </c>
      <c r="X9" s="19">
        <v>1200</v>
      </c>
      <c r="Y9" s="19">
        <v>1200</v>
      </c>
      <c r="Z9" s="29" t="str">
        <f>IFERROR(IF(VLOOKUP(Main!A9,'Projects Added'!$A:$A,1,FALSE)=Main!A9,"Y",""),"")</f>
        <v>Y</v>
      </c>
      <c r="AA9" s="29" t="str">
        <f>IFERROR(IF(VLOOKUP(Main!A9,'Load Change'!$A:$A,1,FALSE)=Main!A9,"Y",""),"")</f>
        <v>Y</v>
      </c>
      <c r="AB9" s="29" t="str">
        <f>IFERROR(IF(VLOOKUP(Main!A9,'Ramp Change'!$A:$A,1,FALSE)=Main!A9,"Y",""),"")</f>
        <v>Y</v>
      </c>
      <c r="AC9" s="29" t="str">
        <f>IFERROR(IF(VLOOKUP(Main!A9,'Stage Change'!$A:$A,1,FALSE)=Main!A9,"Y",""),"")</f>
        <v>Y</v>
      </c>
      <c r="AD9" s="29" t="str">
        <f>IFERROR(IF(VLOOKUP(Main!A9,'Initial Service Change'!$A:$A,1,FALSE)=Main!A9,"Y",""),"")</f>
        <v>Y</v>
      </c>
    </row>
    <row r="10" spans="1:30" s="17" customFormat="1">
      <c r="A10" s="13" t="s">
        <v>1</v>
      </c>
      <c r="B10" s="13" t="s">
        <v>1</v>
      </c>
      <c r="C10" s="13" t="s">
        <v>1</v>
      </c>
      <c r="D10" s="13" t="s">
        <v>1</v>
      </c>
      <c r="E10" s="19" t="s">
        <v>30</v>
      </c>
      <c r="F10" s="18" t="s">
        <v>31</v>
      </c>
      <c r="G10" s="17" t="s">
        <v>32</v>
      </c>
      <c r="H10" s="18" t="s">
        <v>33</v>
      </c>
      <c r="I10" s="20">
        <v>1200</v>
      </c>
      <c r="J10" s="21" t="s">
        <v>40</v>
      </c>
      <c r="K10" s="20">
        <v>0</v>
      </c>
      <c r="L10" s="20">
        <v>0</v>
      </c>
      <c r="M10" s="20">
        <v>0</v>
      </c>
      <c r="N10" s="20">
        <v>0</v>
      </c>
      <c r="O10" s="20">
        <v>200</v>
      </c>
      <c r="P10" s="20">
        <v>400</v>
      </c>
      <c r="Q10" s="20">
        <v>600</v>
      </c>
      <c r="R10" s="20">
        <v>800</v>
      </c>
      <c r="S10" s="20">
        <v>1000</v>
      </c>
      <c r="T10" s="20">
        <v>1200</v>
      </c>
      <c r="U10" s="20">
        <v>1200</v>
      </c>
      <c r="V10" s="20">
        <v>1200</v>
      </c>
      <c r="W10" s="20">
        <v>1200</v>
      </c>
      <c r="X10" s="20">
        <v>1200</v>
      </c>
      <c r="Y10" s="20">
        <v>1200</v>
      </c>
      <c r="Z10" s="29" t="str">
        <f>IFERROR(IF(VLOOKUP(Main!A10,'Projects Added'!$A:$A,1,FALSE)=Main!A10,"Y",""),"")</f>
        <v>Y</v>
      </c>
      <c r="AA10" s="29" t="str">
        <f>IFERROR(IF(VLOOKUP(Main!A10,'Load Change'!$A:$A,1,FALSE)=Main!A10,"Y",""),"")</f>
        <v>Y</v>
      </c>
      <c r="AB10" s="29" t="str">
        <f>IFERROR(IF(VLOOKUP(Main!A10,'Ramp Change'!$A:$A,1,FALSE)=Main!A10,"Y",""),"")</f>
        <v>Y</v>
      </c>
      <c r="AC10" s="29" t="str">
        <f>IFERROR(IF(VLOOKUP(Main!A10,'Stage Change'!$A:$A,1,FALSE)=Main!A10,"Y",""),"")</f>
        <v>Y</v>
      </c>
      <c r="AD10" s="29" t="str">
        <f>IFERROR(IF(VLOOKUP(Main!A10,'Initial Service Change'!$A:$A,1,FALSE)=Main!A10,"Y",""),"")</f>
        <v>Y</v>
      </c>
    </row>
    <row r="11" spans="1:30" s="17" customFormat="1">
      <c r="A11" s="13" t="s">
        <v>1</v>
      </c>
      <c r="B11" s="13" t="s">
        <v>1</v>
      </c>
      <c r="C11" s="13" t="s">
        <v>1</v>
      </c>
      <c r="D11" s="13" t="s">
        <v>1</v>
      </c>
      <c r="E11" s="19" t="s">
        <v>30</v>
      </c>
      <c r="F11" s="18" t="s">
        <v>31</v>
      </c>
      <c r="G11" s="17" t="s">
        <v>32</v>
      </c>
      <c r="H11" s="18" t="s">
        <v>33</v>
      </c>
      <c r="I11" s="20">
        <v>1200</v>
      </c>
      <c r="J11" s="21" t="s">
        <v>40</v>
      </c>
      <c r="K11" s="20">
        <v>0</v>
      </c>
      <c r="L11" s="20">
        <v>0</v>
      </c>
      <c r="M11" s="20">
        <v>0</v>
      </c>
      <c r="N11" s="20">
        <v>0</v>
      </c>
      <c r="O11" s="20">
        <v>100</v>
      </c>
      <c r="P11" s="20">
        <v>300</v>
      </c>
      <c r="Q11" s="20">
        <v>450</v>
      </c>
      <c r="R11" s="20">
        <v>650</v>
      </c>
      <c r="S11" s="20">
        <v>850</v>
      </c>
      <c r="T11" s="20">
        <v>1050</v>
      </c>
      <c r="U11" s="20">
        <v>1200</v>
      </c>
      <c r="V11" s="20">
        <v>1200</v>
      </c>
      <c r="W11" s="20">
        <v>1200</v>
      </c>
      <c r="X11" s="20">
        <v>1200</v>
      </c>
      <c r="Y11" s="20">
        <v>1200</v>
      </c>
      <c r="Z11" s="29" t="str">
        <f>IFERROR(IF(VLOOKUP(Main!A11,'Projects Added'!$A:$A,1,FALSE)=Main!A11,"Y",""),"")</f>
        <v>Y</v>
      </c>
      <c r="AA11" s="29" t="str">
        <f>IFERROR(IF(VLOOKUP(Main!A11,'Load Change'!$A:$A,1,FALSE)=Main!A11,"Y",""),"")</f>
        <v>Y</v>
      </c>
      <c r="AB11" s="29" t="str">
        <f>IFERROR(IF(VLOOKUP(Main!A11,'Ramp Change'!$A:$A,1,FALSE)=Main!A11,"Y",""),"")</f>
        <v>Y</v>
      </c>
      <c r="AC11" s="29" t="str">
        <f>IFERROR(IF(VLOOKUP(Main!A11,'Stage Change'!$A:$A,1,FALSE)=Main!A11,"Y",""),"")</f>
        <v>Y</v>
      </c>
      <c r="AD11" s="29" t="str">
        <f>IFERROR(IF(VLOOKUP(Main!A11,'Initial Service Change'!$A:$A,1,FALSE)=Main!A11,"Y",""),"")</f>
        <v>Y</v>
      </c>
    </row>
    <row r="12" spans="1:30" s="17" customFormat="1">
      <c r="A12" s="13" t="s">
        <v>1</v>
      </c>
      <c r="B12" s="13" t="s">
        <v>1</v>
      </c>
      <c r="C12" s="13" t="s">
        <v>1</v>
      </c>
      <c r="D12" s="13" t="s">
        <v>1</v>
      </c>
      <c r="E12" s="19" t="s">
        <v>42</v>
      </c>
      <c r="F12" s="18" t="s">
        <v>43</v>
      </c>
      <c r="G12" s="17" t="s">
        <v>44</v>
      </c>
      <c r="H12" s="18" t="s">
        <v>33</v>
      </c>
      <c r="I12" s="20">
        <v>1020</v>
      </c>
      <c r="J12" s="21" t="s">
        <v>40</v>
      </c>
      <c r="K12" s="20">
        <v>0</v>
      </c>
      <c r="L12" s="20">
        <v>0</v>
      </c>
      <c r="M12" s="20">
        <v>0</v>
      </c>
      <c r="N12" s="20">
        <v>0</v>
      </c>
      <c r="O12" s="20">
        <v>6</v>
      </c>
      <c r="P12" s="20">
        <v>11</v>
      </c>
      <c r="Q12" s="20">
        <v>500</v>
      </c>
      <c r="R12" s="20">
        <v>500</v>
      </c>
      <c r="S12" s="20">
        <v>1020</v>
      </c>
      <c r="T12" s="20">
        <v>1020</v>
      </c>
      <c r="U12" s="20">
        <v>1020</v>
      </c>
      <c r="V12" s="20">
        <v>1020</v>
      </c>
      <c r="W12" s="20">
        <v>1020</v>
      </c>
      <c r="X12" s="20">
        <v>1020</v>
      </c>
      <c r="Y12" s="20">
        <v>1020</v>
      </c>
      <c r="Z12" s="29" t="str">
        <f>IFERROR(IF(VLOOKUP(Main!A12,'Projects Added'!$A:$A,1,FALSE)=Main!A12,"Y",""),"")</f>
        <v>Y</v>
      </c>
      <c r="AA12" s="29" t="str">
        <f>IFERROR(IF(VLOOKUP(Main!A12,'Load Change'!$A:$A,1,FALSE)=Main!A12,"Y",""),"")</f>
        <v>Y</v>
      </c>
      <c r="AB12" s="29" t="str">
        <f>IFERROR(IF(VLOOKUP(Main!A12,'Ramp Change'!$A:$A,1,FALSE)=Main!A12,"Y",""),"")</f>
        <v>Y</v>
      </c>
      <c r="AC12" s="29" t="str">
        <f>IFERROR(IF(VLOOKUP(Main!A12,'Stage Change'!$A:$A,1,FALSE)=Main!A12,"Y",""),"")</f>
        <v>Y</v>
      </c>
      <c r="AD12" s="29" t="str">
        <f>IFERROR(IF(VLOOKUP(Main!A12,'Initial Service Change'!$A:$A,1,FALSE)=Main!A12,"Y",""),"")</f>
        <v>Y</v>
      </c>
    </row>
    <row r="13" spans="1:30" s="17" customFormat="1">
      <c r="A13" s="13" t="s">
        <v>1</v>
      </c>
      <c r="B13" s="13" t="s">
        <v>1</v>
      </c>
      <c r="C13" s="13" t="s">
        <v>1</v>
      </c>
      <c r="D13" s="13" t="s">
        <v>1</v>
      </c>
      <c r="E13" s="19" t="s">
        <v>30</v>
      </c>
      <c r="F13" s="17" t="s">
        <v>31</v>
      </c>
      <c r="G13" s="17" t="s">
        <v>32</v>
      </c>
      <c r="H13" s="18" t="s">
        <v>33</v>
      </c>
      <c r="I13" s="19">
        <v>910</v>
      </c>
      <c r="J13" s="21" t="s">
        <v>34</v>
      </c>
      <c r="K13" s="19">
        <v>0</v>
      </c>
      <c r="L13" s="19">
        <v>0</v>
      </c>
      <c r="M13" s="19">
        <v>0</v>
      </c>
      <c r="N13" s="19">
        <v>100</v>
      </c>
      <c r="O13" s="19">
        <v>370</v>
      </c>
      <c r="P13" s="19">
        <v>550</v>
      </c>
      <c r="Q13" s="19">
        <v>730</v>
      </c>
      <c r="R13" s="19">
        <v>910</v>
      </c>
      <c r="S13" s="19">
        <v>910</v>
      </c>
      <c r="T13" s="19">
        <v>910</v>
      </c>
      <c r="U13" s="19">
        <v>910</v>
      </c>
      <c r="V13" s="19">
        <v>910</v>
      </c>
      <c r="W13" s="19">
        <v>910</v>
      </c>
      <c r="X13" s="19">
        <v>910</v>
      </c>
      <c r="Y13" s="19">
        <v>910</v>
      </c>
      <c r="Z13" s="29" t="str">
        <f>IFERROR(IF(VLOOKUP(Main!A13,'Projects Added'!$A:$A,1,FALSE)=Main!A13,"Y",""),"")</f>
        <v>Y</v>
      </c>
      <c r="AA13" s="29" t="str">
        <f>IFERROR(IF(VLOOKUP(Main!A13,'Load Change'!$A:$A,1,FALSE)=Main!A13,"Y",""),"")</f>
        <v>Y</v>
      </c>
      <c r="AB13" s="29" t="str">
        <f>IFERROR(IF(VLOOKUP(Main!A13,'Ramp Change'!$A:$A,1,FALSE)=Main!A13,"Y",""),"")</f>
        <v>Y</v>
      </c>
      <c r="AC13" s="29" t="str">
        <f>IFERROR(IF(VLOOKUP(Main!A13,'Stage Change'!$A:$A,1,FALSE)=Main!A13,"Y",""),"")</f>
        <v>Y</v>
      </c>
      <c r="AD13" s="29" t="str">
        <f>IFERROR(IF(VLOOKUP(Main!A13,'Initial Service Change'!$A:$A,1,FALSE)=Main!A13,"Y",""),"")</f>
        <v>Y</v>
      </c>
    </row>
    <row r="14" spans="1:30" s="17" customFormat="1">
      <c r="A14" s="13" t="s">
        <v>1</v>
      </c>
      <c r="B14" s="13" t="s">
        <v>1</v>
      </c>
      <c r="C14" s="13" t="s">
        <v>1</v>
      </c>
      <c r="D14" s="13" t="s">
        <v>1</v>
      </c>
      <c r="E14" s="19" t="s">
        <v>30</v>
      </c>
      <c r="F14" s="18" t="s">
        <v>31</v>
      </c>
      <c r="G14" s="17" t="s">
        <v>32</v>
      </c>
      <c r="H14" s="18" t="s">
        <v>33</v>
      </c>
      <c r="I14" s="20">
        <v>910</v>
      </c>
      <c r="J14" s="21" t="s">
        <v>34</v>
      </c>
      <c r="K14" s="20">
        <v>0</v>
      </c>
      <c r="L14" s="20">
        <v>0</v>
      </c>
      <c r="M14" s="20">
        <v>0</v>
      </c>
      <c r="N14" s="20">
        <v>25</v>
      </c>
      <c r="O14" s="20">
        <v>350</v>
      </c>
      <c r="P14" s="20">
        <v>550</v>
      </c>
      <c r="Q14" s="20">
        <v>750</v>
      </c>
      <c r="R14" s="20">
        <v>910</v>
      </c>
      <c r="S14" s="20">
        <v>910</v>
      </c>
      <c r="T14" s="20">
        <v>910</v>
      </c>
      <c r="U14" s="20">
        <v>910</v>
      </c>
      <c r="V14" s="20">
        <v>910</v>
      </c>
      <c r="W14" s="20">
        <v>910</v>
      </c>
      <c r="X14" s="20">
        <v>910</v>
      </c>
      <c r="Y14" s="20">
        <v>910</v>
      </c>
      <c r="Z14" s="29" t="str">
        <f>IFERROR(IF(VLOOKUP(Main!A14,'Projects Added'!$A:$A,1,FALSE)=Main!A14,"Y",""),"")</f>
        <v>Y</v>
      </c>
      <c r="AA14" s="29" t="str">
        <f>IFERROR(IF(VLOOKUP(Main!A14,'Load Change'!$A:$A,1,FALSE)=Main!A14,"Y",""),"")</f>
        <v>Y</v>
      </c>
      <c r="AB14" s="29" t="str">
        <f>IFERROR(IF(VLOOKUP(Main!A14,'Ramp Change'!$A:$A,1,FALSE)=Main!A14,"Y",""),"")</f>
        <v>Y</v>
      </c>
      <c r="AC14" s="29" t="str">
        <f>IFERROR(IF(VLOOKUP(Main!A14,'Stage Change'!$A:$A,1,FALSE)=Main!A14,"Y",""),"")</f>
        <v>Y</v>
      </c>
      <c r="AD14" s="29" t="str">
        <f>IFERROR(IF(VLOOKUP(Main!A14,'Initial Service Change'!$A:$A,1,FALSE)=Main!A14,"Y",""),"")</f>
        <v>Y</v>
      </c>
    </row>
    <row r="15" spans="1:30" s="17" customFormat="1">
      <c r="A15" s="13" t="s">
        <v>1</v>
      </c>
      <c r="B15" s="13" t="s">
        <v>1</v>
      </c>
      <c r="C15" s="13" t="s">
        <v>1</v>
      </c>
      <c r="D15" s="13" t="s">
        <v>1</v>
      </c>
      <c r="E15" s="19" t="s">
        <v>30</v>
      </c>
      <c r="F15" s="18" t="s">
        <v>31</v>
      </c>
      <c r="G15" s="17" t="s">
        <v>32</v>
      </c>
      <c r="H15" s="18" t="s">
        <v>45</v>
      </c>
      <c r="I15" s="20">
        <v>901</v>
      </c>
      <c r="J15" s="21" t="s">
        <v>41</v>
      </c>
      <c r="K15" s="20">
        <v>0</v>
      </c>
      <c r="L15" s="20">
        <v>0</v>
      </c>
      <c r="M15" s="20">
        <v>0</v>
      </c>
      <c r="N15" s="20">
        <v>0</v>
      </c>
      <c r="O15" s="20">
        <v>120</v>
      </c>
      <c r="P15" s="20">
        <v>342</v>
      </c>
      <c r="Q15" s="20">
        <v>588</v>
      </c>
      <c r="R15" s="20">
        <v>823</v>
      </c>
      <c r="S15" s="20">
        <v>901</v>
      </c>
      <c r="T15" s="20">
        <v>901</v>
      </c>
      <c r="U15" s="20">
        <v>901</v>
      </c>
      <c r="V15" s="20">
        <v>901</v>
      </c>
      <c r="W15" s="20">
        <v>901</v>
      </c>
      <c r="X15" s="20">
        <v>901</v>
      </c>
      <c r="Y15" s="20">
        <v>901</v>
      </c>
      <c r="Z15" s="29" t="str">
        <f>IFERROR(IF(VLOOKUP(Main!A15,'Projects Added'!$A:$A,1,FALSE)=Main!A15,"Y",""),"")</f>
        <v>Y</v>
      </c>
      <c r="AA15" s="29" t="str">
        <f>IFERROR(IF(VLOOKUP(Main!A15,'Load Change'!$A:$A,1,FALSE)=Main!A15,"Y",""),"")</f>
        <v>Y</v>
      </c>
      <c r="AB15" s="29" t="str">
        <f>IFERROR(IF(VLOOKUP(Main!A15,'Ramp Change'!$A:$A,1,FALSE)=Main!A15,"Y",""),"")</f>
        <v>Y</v>
      </c>
      <c r="AC15" s="29" t="str">
        <f>IFERROR(IF(VLOOKUP(Main!A15,'Stage Change'!$A:$A,1,FALSE)=Main!A15,"Y",""),"")</f>
        <v>Y</v>
      </c>
      <c r="AD15" s="29" t="str">
        <f>IFERROR(IF(VLOOKUP(Main!A15,'Initial Service Change'!$A:$A,1,FALSE)=Main!A15,"Y",""),"")</f>
        <v>Y</v>
      </c>
    </row>
    <row r="16" spans="1:30" s="17" customFormat="1">
      <c r="A16" s="13" t="s">
        <v>1</v>
      </c>
      <c r="B16" s="13" t="s">
        <v>1</v>
      </c>
      <c r="C16" s="13" t="s">
        <v>1</v>
      </c>
      <c r="D16" s="13" t="s">
        <v>1</v>
      </c>
      <c r="E16" s="19" t="s">
        <v>30</v>
      </c>
      <c r="F16" s="17" t="s">
        <v>31</v>
      </c>
      <c r="G16" s="17" t="s">
        <v>32</v>
      </c>
      <c r="H16" s="17" t="s">
        <v>33</v>
      </c>
      <c r="I16" s="19">
        <v>840</v>
      </c>
      <c r="J16" s="21" t="s">
        <v>34</v>
      </c>
      <c r="K16" s="19">
        <v>0</v>
      </c>
      <c r="L16" s="19">
        <v>0</v>
      </c>
      <c r="M16" s="19">
        <v>0</v>
      </c>
      <c r="N16" s="19">
        <v>10</v>
      </c>
      <c r="O16" s="19">
        <v>30</v>
      </c>
      <c r="P16" s="19">
        <v>120</v>
      </c>
      <c r="Q16" s="19">
        <v>360</v>
      </c>
      <c r="R16" s="19">
        <v>600</v>
      </c>
      <c r="S16" s="19">
        <v>840</v>
      </c>
      <c r="T16" s="19">
        <v>840</v>
      </c>
      <c r="U16" s="19">
        <v>840</v>
      </c>
      <c r="V16" s="19">
        <v>840</v>
      </c>
      <c r="W16" s="19">
        <v>840</v>
      </c>
      <c r="X16" s="19">
        <v>840</v>
      </c>
      <c r="Y16" s="19">
        <v>840</v>
      </c>
      <c r="Z16" s="29" t="str">
        <f>IFERROR(IF(VLOOKUP(Main!A16,'Projects Added'!$A:$A,1,FALSE)=Main!A16,"Y",""),"")</f>
        <v>Y</v>
      </c>
      <c r="AA16" s="29" t="str">
        <f>IFERROR(IF(VLOOKUP(Main!A16,'Load Change'!$A:$A,1,FALSE)=Main!A16,"Y",""),"")</f>
        <v>Y</v>
      </c>
      <c r="AB16" s="29" t="str">
        <f>IFERROR(IF(VLOOKUP(Main!A16,'Ramp Change'!$A:$A,1,FALSE)=Main!A16,"Y",""),"")</f>
        <v>Y</v>
      </c>
      <c r="AC16" s="29" t="str">
        <f>IFERROR(IF(VLOOKUP(Main!A16,'Stage Change'!$A:$A,1,FALSE)=Main!A16,"Y",""),"")</f>
        <v>Y</v>
      </c>
      <c r="AD16" s="29" t="str">
        <f>IFERROR(IF(VLOOKUP(Main!A16,'Initial Service Change'!$A:$A,1,FALSE)=Main!A16,"Y",""),"")</f>
        <v>Y</v>
      </c>
    </row>
    <row r="17" spans="1:30" s="17" customFormat="1">
      <c r="A17" s="13" t="s">
        <v>1</v>
      </c>
      <c r="B17" s="13" t="s">
        <v>1</v>
      </c>
      <c r="C17" s="13" t="s">
        <v>1</v>
      </c>
      <c r="D17" s="13" t="s">
        <v>1</v>
      </c>
      <c r="E17" s="19" t="s">
        <v>30</v>
      </c>
      <c r="F17" s="18" t="s">
        <v>31</v>
      </c>
      <c r="G17" s="17" t="s">
        <v>32</v>
      </c>
      <c r="H17" s="18" t="s">
        <v>45</v>
      </c>
      <c r="I17" s="20">
        <v>800</v>
      </c>
      <c r="J17" s="21" t="s">
        <v>46</v>
      </c>
      <c r="K17" s="20">
        <v>0</v>
      </c>
      <c r="L17" s="20">
        <v>0</v>
      </c>
      <c r="M17" s="20">
        <v>0</v>
      </c>
      <c r="N17" s="20">
        <v>0</v>
      </c>
      <c r="O17" s="20">
        <v>600</v>
      </c>
      <c r="P17" s="20">
        <v>800</v>
      </c>
      <c r="Q17" s="20">
        <v>800</v>
      </c>
      <c r="R17" s="20">
        <v>800</v>
      </c>
      <c r="S17" s="20">
        <v>800</v>
      </c>
      <c r="T17" s="20">
        <v>800</v>
      </c>
      <c r="U17" s="20">
        <v>800</v>
      </c>
      <c r="V17" s="20">
        <v>800</v>
      </c>
      <c r="W17" s="20">
        <v>800</v>
      </c>
      <c r="X17" s="20">
        <v>800</v>
      </c>
      <c r="Y17" s="20">
        <v>800</v>
      </c>
      <c r="Z17" s="29" t="str">
        <f>IFERROR(IF(VLOOKUP(Main!A17,'Projects Added'!$A:$A,1,FALSE)=Main!A17,"Y",""),"")</f>
        <v>Y</v>
      </c>
      <c r="AA17" s="29" t="str">
        <f>IFERROR(IF(VLOOKUP(Main!A17,'Load Change'!$A:$A,1,FALSE)=Main!A17,"Y",""),"")</f>
        <v>Y</v>
      </c>
      <c r="AB17" s="29" t="str">
        <f>IFERROR(IF(VLOOKUP(Main!A17,'Ramp Change'!$A:$A,1,FALSE)=Main!A17,"Y",""),"")</f>
        <v>Y</v>
      </c>
      <c r="AC17" s="29" t="str">
        <f>IFERROR(IF(VLOOKUP(Main!A17,'Stage Change'!$A:$A,1,FALSE)=Main!A17,"Y",""),"")</f>
        <v>Y</v>
      </c>
      <c r="AD17" s="29" t="str">
        <f>IFERROR(IF(VLOOKUP(Main!A17,'Initial Service Change'!$A:$A,1,FALSE)=Main!A17,"Y",""),"")</f>
        <v>Y</v>
      </c>
    </row>
    <row r="18" spans="1:30" s="17" customFormat="1">
      <c r="A18" s="13" t="s">
        <v>1</v>
      </c>
      <c r="B18" s="13" t="s">
        <v>1</v>
      </c>
      <c r="C18" s="13" t="s">
        <v>1</v>
      </c>
      <c r="D18" s="13" t="s">
        <v>1</v>
      </c>
      <c r="E18" s="19" t="s">
        <v>30</v>
      </c>
      <c r="F18" s="17" t="s">
        <v>31</v>
      </c>
      <c r="G18" s="17" t="s">
        <v>32</v>
      </c>
      <c r="H18" s="18" t="s">
        <v>33</v>
      </c>
      <c r="I18" s="19">
        <v>800</v>
      </c>
      <c r="J18" s="21" t="s">
        <v>34</v>
      </c>
      <c r="K18" s="19">
        <v>0</v>
      </c>
      <c r="L18" s="19">
        <v>0</v>
      </c>
      <c r="M18" s="19">
        <v>0</v>
      </c>
      <c r="N18" s="19">
        <v>1</v>
      </c>
      <c r="O18" s="19">
        <v>100</v>
      </c>
      <c r="P18" s="19">
        <v>250</v>
      </c>
      <c r="Q18" s="19">
        <v>400</v>
      </c>
      <c r="R18" s="19">
        <v>550</v>
      </c>
      <c r="S18" s="19">
        <v>700</v>
      </c>
      <c r="T18" s="19">
        <v>800</v>
      </c>
      <c r="U18" s="19">
        <v>800</v>
      </c>
      <c r="V18" s="19">
        <v>800</v>
      </c>
      <c r="W18" s="19">
        <v>800</v>
      </c>
      <c r="X18" s="19">
        <v>800</v>
      </c>
      <c r="Y18" s="19">
        <v>800</v>
      </c>
      <c r="Z18" s="29" t="str">
        <f>IFERROR(IF(VLOOKUP(Main!A18,'Projects Added'!$A:$A,1,FALSE)=Main!A18,"Y",""),"")</f>
        <v>Y</v>
      </c>
      <c r="AA18" s="29" t="str">
        <f>IFERROR(IF(VLOOKUP(Main!A18,'Load Change'!$A:$A,1,FALSE)=Main!A18,"Y",""),"")</f>
        <v>Y</v>
      </c>
      <c r="AB18" s="29" t="str">
        <f>IFERROR(IF(VLOOKUP(Main!A18,'Ramp Change'!$A:$A,1,FALSE)=Main!A18,"Y",""),"")</f>
        <v>Y</v>
      </c>
      <c r="AC18" s="29" t="str">
        <f>IFERROR(IF(VLOOKUP(Main!A18,'Stage Change'!$A:$A,1,FALSE)=Main!A18,"Y",""),"")</f>
        <v>Y</v>
      </c>
      <c r="AD18" s="29" t="str">
        <f>IFERROR(IF(VLOOKUP(Main!A18,'Initial Service Change'!$A:$A,1,FALSE)=Main!A18,"Y",""),"")</f>
        <v>Y</v>
      </c>
    </row>
    <row r="19" spans="1:30" s="17" customFormat="1">
      <c r="A19" s="13" t="s">
        <v>1</v>
      </c>
      <c r="B19" s="13" t="s">
        <v>1</v>
      </c>
      <c r="C19" s="13" t="s">
        <v>1</v>
      </c>
      <c r="D19" s="13" t="s">
        <v>1</v>
      </c>
      <c r="E19" s="19" t="s">
        <v>30</v>
      </c>
      <c r="F19" s="18" t="s">
        <v>31</v>
      </c>
      <c r="G19" s="17" t="s">
        <v>32</v>
      </c>
      <c r="H19" s="18" t="s">
        <v>33</v>
      </c>
      <c r="I19" s="20">
        <v>780</v>
      </c>
      <c r="J19" s="21" t="s">
        <v>34</v>
      </c>
      <c r="K19" s="20">
        <v>0</v>
      </c>
      <c r="L19" s="20">
        <v>0</v>
      </c>
      <c r="M19" s="20">
        <v>0</v>
      </c>
      <c r="N19" s="20">
        <v>2</v>
      </c>
      <c r="O19" s="20">
        <v>6</v>
      </c>
      <c r="P19" s="20">
        <v>195</v>
      </c>
      <c r="Q19" s="20">
        <v>390</v>
      </c>
      <c r="R19" s="20">
        <v>585</v>
      </c>
      <c r="S19" s="20">
        <v>780</v>
      </c>
      <c r="T19" s="20">
        <v>780</v>
      </c>
      <c r="U19" s="20">
        <v>780</v>
      </c>
      <c r="V19" s="20">
        <v>780</v>
      </c>
      <c r="W19" s="20">
        <v>780</v>
      </c>
      <c r="X19" s="20">
        <v>780</v>
      </c>
      <c r="Y19" s="20">
        <v>780</v>
      </c>
      <c r="Z19" s="29" t="str">
        <f>IFERROR(IF(VLOOKUP(Main!A19,'Projects Added'!$A:$A,1,FALSE)=Main!A19,"Y",""),"")</f>
        <v>Y</v>
      </c>
      <c r="AA19" s="29" t="str">
        <f>IFERROR(IF(VLOOKUP(Main!A19,'Load Change'!$A:$A,1,FALSE)=Main!A19,"Y",""),"")</f>
        <v>Y</v>
      </c>
      <c r="AB19" s="29" t="str">
        <f>IFERROR(IF(VLOOKUP(Main!A19,'Ramp Change'!$A:$A,1,FALSE)=Main!A19,"Y",""),"")</f>
        <v>Y</v>
      </c>
      <c r="AC19" s="29" t="str">
        <f>IFERROR(IF(VLOOKUP(Main!A19,'Stage Change'!$A:$A,1,FALSE)=Main!A19,"Y",""),"")</f>
        <v>Y</v>
      </c>
      <c r="AD19" s="29" t="str">
        <f>IFERROR(IF(VLOOKUP(Main!A19,'Initial Service Change'!$A:$A,1,FALSE)=Main!A19,"Y",""),"")</f>
        <v>Y</v>
      </c>
    </row>
    <row r="20" spans="1:30" s="17" customFormat="1">
      <c r="A20" s="13" t="s">
        <v>1</v>
      </c>
      <c r="B20" s="13" t="s">
        <v>1</v>
      </c>
      <c r="C20" s="13" t="s">
        <v>1</v>
      </c>
      <c r="D20" s="13" t="s">
        <v>1</v>
      </c>
      <c r="E20" s="19" t="s">
        <v>30</v>
      </c>
      <c r="F20" s="17" t="s">
        <v>31</v>
      </c>
      <c r="G20" s="17" t="s">
        <v>32</v>
      </c>
      <c r="H20" s="17" t="s">
        <v>33</v>
      </c>
      <c r="I20" s="19">
        <v>750</v>
      </c>
      <c r="J20" s="21" t="s">
        <v>40</v>
      </c>
      <c r="K20" s="19">
        <v>0</v>
      </c>
      <c r="L20" s="19">
        <v>0</v>
      </c>
      <c r="M20" s="19">
        <v>0</v>
      </c>
      <c r="N20" s="19">
        <v>0</v>
      </c>
      <c r="O20" s="19">
        <v>250</v>
      </c>
      <c r="P20" s="19">
        <v>350</v>
      </c>
      <c r="Q20" s="19">
        <v>450</v>
      </c>
      <c r="R20" s="19">
        <v>600</v>
      </c>
      <c r="S20" s="19">
        <v>750</v>
      </c>
      <c r="T20" s="19">
        <v>750</v>
      </c>
      <c r="U20" s="19">
        <v>750</v>
      </c>
      <c r="V20" s="19">
        <v>750</v>
      </c>
      <c r="W20" s="19">
        <v>750</v>
      </c>
      <c r="X20" s="19">
        <v>750</v>
      </c>
      <c r="Y20" s="19">
        <v>750</v>
      </c>
      <c r="Z20" s="29" t="str">
        <f>IFERROR(IF(VLOOKUP(Main!A20,'Projects Added'!$A:$A,1,FALSE)=Main!A20,"Y",""),"")</f>
        <v>Y</v>
      </c>
      <c r="AA20" s="29" t="str">
        <f>IFERROR(IF(VLOOKUP(Main!A20,'Load Change'!$A:$A,1,FALSE)=Main!A20,"Y",""),"")</f>
        <v>Y</v>
      </c>
      <c r="AB20" s="29" t="str">
        <f>IFERROR(IF(VLOOKUP(Main!A20,'Ramp Change'!$A:$A,1,FALSE)=Main!A20,"Y",""),"")</f>
        <v>Y</v>
      </c>
      <c r="AC20" s="29" t="str">
        <f>IFERROR(IF(VLOOKUP(Main!A20,'Stage Change'!$A:$A,1,FALSE)=Main!A20,"Y",""),"")</f>
        <v>Y</v>
      </c>
      <c r="AD20" s="29" t="str">
        <f>IFERROR(IF(VLOOKUP(Main!A20,'Initial Service Change'!$A:$A,1,FALSE)=Main!A20,"Y",""),"")</f>
        <v>Y</v>
      </c>
    </row>
    <row r="21" spans="1:30" s="17" customFormat="1">
      <c r="A21" s="13" t="s">
        <v>1</v>
      </c>
      <c r="B21" s="13" t="s">
        <v>1</v>
      </c>
      <c r="C21" s="13" t="s">
        <v>1</v>
      </c>
      <c r="D21" s="13" t="s">
        <v>1</v>
      </c>
      <c r="E21" s="19" t="s">
        <v>30</v>
      </c>
      <c r="F21" s="18" t="s">
        <v>31</v>
      </c>
      <c r="G21" s="17" t="s">
        <v>32</v>
      </c>
      <c r="H21" s="18" t="s">
        <v>33</v>
      </c>
      <c r="I21" s="20">
        <v>750</v>
      </c>
      <c r="J21" s="21" t="s">
        <v>34</v>
      </c>
      <c r="K21" s="20">
        <v>0</v>
      </c>
      <c r="L21" s="20">
        <v>0</v>
      </c>
      <c r="M21" s="20">
        <v>0</v>
      </c>
      <c r="N21" s="20">
        <v>1</v>
      </c>
      <c r="O21" s="20">
        <v>150</v>
      </c>
      <c r="P21" s="20">
        <v>350</v>
      </c>
      <c r="Q21" s="20">
        <v>550</v>
      </c>
      <c r="R21" s="20">
        <v>750</v>
      </c>
      <c r="S21" s="20">
        <v>750</v>
      </c>
      <c r="T21" s="20">
        <v>750</v>
      </c>
      <c r="U21" s="20">
        <v>750</v>
      </c>
      <c r="V21" s="20">
        <v>750</v>
      </c>
      <c r="W21" s="20">
        <v>750</v>
      </c>
      <c r="X21" s="20">
        <v>750</v>
      </c>
      <c r="Y21" s="20">
        <v>750</v>
      </c>
      <c r="Z21" s="29" t="str">
        <f>IFERROR(IF(VLOOKUP(Main!A21,'Projects Added'!$A:$A,1,FALSE)=Main!A21,"Y",""),"")</f>
        <v>Y</v>
      </c>
      <c r="AA21" s="29" t="str">
        <f>IFERROR(IF(VLOOKUP(Main!A21,'Load Change'!$A:$A,1,FALSE)=Main!A21,"Y",""),"")</f>
        <v>Y</v>
      </c>
      <c r="AB21" s="29" t="str">
        <f>IFERROR(IF(VLOOKUP(Main!A21,'Ramp Change'!$A:$A,1,FALSE)=Main!A21,"Y",""),"")</f>
        <v>Y</v>
      </c>
      <c r="AC21" s="29" t="str">
        <f>IFERROR(IF(VLOOKUP(Main!A21,'Stage Change'!$A:$A,1,FALSE)=Main!A21,"Y",""),"")</f>
        <v>Y</v>
      </c>
      <c r="AD21" s="29" t="str">
        <f>IFERROR(IF(VLOOKUP(Main!A21,'Initial Service Change'!$A:$A,1,FALSE)=Main!A21,"Y",""),"")</f>
        <v>Y</v>
      </c>
    </row>
    <row r="22" spans="1:30" s="17" customFormat="1">
      <c r="A22" s="13" t="s">
        <v>1</v>
      </c>
      <c r="B22" s="13" t="s">
        <v>1</v>
      </c>
      <c r="C22" s="13" t="s">
        <v>1</v>
      </c>
      <c r="D22" s="13" t="s">
        <v>1</v>
      </c>
      <c r="E22" s="19" t="s">
        <v>30</v>
      </c>
      <c r="F22" s="18" t="s">
        <v>31</v>
      </c>
      <c r="G22" s="17" t="s">
        <v>32</v>
      </c>
      <c r="H22" s="18" t="s">
        <v>33</v>
      </c>
      <c r="I22" s="20">
        <v>750</v>
      </c>
      <c r="J22" s="21" t="s">
        <v>34</v>
      </c>
      <c r="K22" s="20">
        <v>0</v>
      </c>
      <c r="L22" s="20">
        <v>0</v>
      </c>
      <c r="M22" s="20">
        <v>0</v>
      </c>
      <c r="N22" s="20">
        <v>200</v>
      </c>
      <c r="O22" s="20">
        <v>300</v>
      </c>
      <c r="P22" s="20">
        <v>350</v>
      </c>
      <c r="Q22" s="20">
        <v>400</v>
      </c>
      <c r="R22" s="20">
        <v>450</v>
      </c>
      <c r="S22" s="20">
        <v>500</v>
      </c>
      <c r="T22" s="20">
        <v>625</v>
      </c>
      <c r="U22" s="20">
        <v>750</v>
      </c>
      <c r="V22" s="20">
        <v>750</v>
      </c>
      <c r="W22" s="20">
        <v>750</v>
      </c>
      <c r="X22" s="20">
        <v>750</v>
      </c>
      <c r="Y22" s="20">
        <v>750</v>
      </c>
      <c r="Z22" s="29" t="str">
        <f>IFERROR(IF(VLOOKUP(Main!A22,'Projects Added'!$A:$A,1,FALSE)=Main!A22,"Y",""),"")</f>
        <v>Y</v>
      </c>
      <c r="AA22" s="29" t="str">
        <f>IFERROR(IF(VLOOKUP(Main!A22,'Load Change'!$A:$A,1,FALSE)=Main!A22,"Y",""),"")</f>
        <v>Y</v>
      </c>
      <c r="AB22" s="29" t="str">
        <f>IFERROR(IF(VLOOKUP(Main!A22,'Ramp Change'!$A:$A,1,FALSE)=Main!A22,"Y",""),"")</f>
        <v>Y</v>
      </c>
      <c r="AC22" s="29" t="str">
        <f>IFERROR(IF(VLOOKUP(Main!A22,'Stage Change'!$A:$A,1,FALSE)=Main!A22,"Y",""),"")</f>
        <v>Y</v>
      </c>
      <c r="AD22" s="29" t="str">
        <f>IFERROR(IF(VLOOKUP(Main!A22,'Initial Service Change'!$A:$A,1,FALSE)=Main!A22,"Y",""),"")</f>
        <v>Y</v>
      </c>
    </row>
    <row r="23" spans="1:30" s="17" customFormat="1">
      <c r="A23" s="13" t="s">
        <v>1</v>
      </c>
      <c r="B23" s="13" t="s">
        <v>1</v>
      </c>
      <c r="C23" s="13" t="s">
        <v>1</v>
      </c>
      <c r="D23" s="13" t="s">
        <v>1</v>
      </c>
      <c r="E23" s="19" t="s">
        <v>30</v>
      </c>
      <c r="F23" s="18" t="s">
        <v>31</v>
      </c>
      <c r="G23" s="17" t="s">
        <v>32</v>
      </c>
      <c r="H23" s="18" t="s">
        <v>33</v>
      </c>
      <c r="I23" s="20">
        <v>750</v>
      </c>
      <c r="J23" s="21" t="s">
        <v>40</v>
      </c>
      <c r="K23" s="20">
        <v>0</v>
      </c>
      <c r="L23" s="20">
        <v>0</v>
      </c>
      <c r="M23" s="20">
        <v>0</v>
      </c>
      <c r="N23" s="20">
        <v>0</v>
      </c>
      <c r="O23" s="20">
        <v>250</v>
      </c>
      <c r="P23" s="20">
        <v>350</v>
      </c>
      <c r="Q23" s="20">
        <v>450</v>
      </c>
      <c r="R23" s="20">
        <v>600</v>
      </c>
      <c r="S23" s="20">
        <v>750</v>
      </c>
      <c r="T23" s="20">
        <v>750</v>
      </c>
      <c r="U23" s="20">
        <v>750</v>
      </c>
      <c r="V23" s="20">
        <v>750</v>
      </c>
      <c r="W23" s="20">
        <v>750</v>
      </c>
      <c r="X23" s="20">
        <v>750</v>
      </c>
      <c r="Y23" s="20">
        <v>750</v>
      </c>
      <c r="Z23" s="29" t="str">
        <f>IFERROR(IF(VLOOKUP(Main!A23,'Projects Added'!$A:$A,1,FALSE)=Main!A23,"Y",""),"")</f>
        <v>Y</v>
      </c>
      <c r="AA23" s="29" t="str">
        <f>IFERROR(IF(VLOOKUP(Main!A23,'Load Change'!$A:$A,1,FALSE)=Main!A23,"Y",""),"")</f>
        <v>Y</v>
      </c>
      <c r="AB23" s="29" t="str">
        <f>IFERROR(IF(VLOOKUP(Main!A23,'Ramp Change'!$A:$A,1,FALSE)=Main!A23,"Y",""),"")</f>
        <v>Y</v>
      </c>
      <c r="AC23" s="29" t="str">
        <f>IFERROR(IF(VLOOKUP(Main!A23,'Stage Change'!$A:$A,1,FALSE)=Main!A23,"Y",""),"")</f>
        <v>Y</v>
      </c>
      <c r="AD23" s="29" t="str">
        <f>IFERROR(IF(VLOOKUP(Main!A23,'Initial Service Change'!$A:$A,1,FALSE)=Main!A23,"Y",""),"")</f>
        <v>Y</v>
      </c>
    </row>
    <row r="24" spans="1:30" s="17" customFormat="1">
      <c r="A24" s="13" t="s">
        <v>1</v>
      </c>
      <c r="B24" s="13" t="s">
        <v>1</v>
      </c>
      <c r="C24" s="13" t="s">
        <v>1</v>
      </c>
      <c r="D24" s="13" t="s">
        <v>1</v>
      </c>
      <c r="E24" s="19" t="s">
        <v>30</v>
      </c>
      <c r="F24" s="18" t="s">
        <v>31</v>
      </c>
      <c r="G24" s="17" t="s">
        <v>32</v>
      </c>
      <c r="H24" s="18" t="s">
        <v>33</v>
      </c>
      <c r="I24" s="20">
        <v>725</v>
      </c>
      <c r="J24" s="21" t="s">
        <v>34</v>
      </c>
      <c r="K24" s="20">
        <v>0</v>
      </c>
      <c r="L24" s="20">
        <v>0</v>
      </c>
      <c r="M24" s="20">
        <v>0</v>
      </c>
      <c r="N24" s="20">
        <v>5</v>
      </c>
      <c r="O24" s="20">
        <v>77</v>
      </c>
      <c r="P24" s="20">
        <v>245</v>
      </c>
      <c r="Q24" s="20">
        <v>365</v>
      </c>
      <c r="R24" s="20">
        <v>485</v>
      </c>
      <c r="S24" s="20">
        <v>605</v>
      </c>
      <c r="T24" s="20">
        <v>725</v>
      </c>
      <c r="U24" s="20">
        <v>725</v>
      </c>
      <c r="V24" s="20">
        <v>725</v>
      </c>
      <c r="W24" s="20">
        <v>725</v>
      </c>
      <c r="X24" s="20">
        <v>725</v>
      </c>
      <c r="Y24" s="20">
        <v>725</v>
      </c>
      <c r="Z24" s="29" t="str">
        <f>IFERROR(IF(VLOOKUP(Main!A24,'Projects Added'!$A:$A,1,FALSE)=Main!A24,"Y",""),"")</f>
        <v>Y</v>
      </c>
      <c r="AA24" s="29" t="str">
        <f>IFERROR(IF(VLOOKUP(Main!A24,'Load Change'!$A:$A,1,FALSE)=Main!A24,"Y",""),"")</f>
        <v>Y</v>
      </c>
      <c r="AB24" s="29" t="str">
        <f>IFERROR(IF(VLOOKUP(Main!A24,'Ramp Change'!$A:$A,1,FALSE)=Main!A24,"Y",""),"")</f>
        <v>Y</v>
      </c>
      <c r="AC24" s="29" t="str">
        <f>IFERROR(IF(VLOOKUP(Main!A24,'Stage Change'!$A:$A,1,FALSE)=Main!A24,"Y",""),"")</f>
        <v>Y</v>
      </c>
      <c r="AD24" s="29" t="str">
        <f>IFERROR(IF(VLOOKUP(Main!A24,'Initial Service Change'!$A:$A,1,FALSE)=Main!A24,"Y",""),"")</f>
        <v>Y</v>
      </c>
    </row>
    <row r="25" spans="1:30" s="17" customFormat="1">
      <c r="A25" s="13" t="s">
        <v>1</v>
      </c>
      <c r="B25" s="13" t="s">
        <v>1</v>
      </c>
      <c r="C25" s="13" t="s">
        <v>1</v>
      </c>
      <c r="D25" s="13" t="s">
        <v>1</v>
      </c>
      <c r="E25" s="19" t="s">
        <v>30</v>
      </c>
      <c r="F25" s="18" t="s">
        <v>31</v>
      </c>
      <c r="G25" s="17" t="s">
        <v>32</v>
      </c>
      <c r="H25" s="18" t="s">
        <v>33</v>
      </c>
      <c r="I25" s="20">
        <v>725</v>
      </c>
      <c r="J25" s="21" t="s">
        <v>34</v>
      </c>
      <c r="K25" s="20">
        <v>0</v>
      </c>
      <c r="L25" s="20">
        <v>0</v>
      </c>
      <c r="M25" s="20">
        <v>0</v>
      </c>
      <c r="N25" s="20">
        <v>5</v>
      </c>
      <c r="O25" s="20">
        <v>77</v>
      </c>
      <c r="P25" s="20">
        <v>245</v>
      </c>
      <c r="Q25" s="20">
        <v>365</v>
      </c>
      <c r="R25" s="20">
        <v>485</v>
      </c>
      <c r="S25" s="20">
        <v>605</v>
      </c>
      <c r="T25" s="20">
        <v>725</v>
      </c>
      <c r="U25" s="20">
        <v>725</v>
      </c>
      <c r="V25" s="20">
        <v>725</v>
      </c>
      <c r="W25" s="20">
        <v>725</v>
      </c>
      <c r="X25" s="20">
        <v>725</v>
      </c>
      <c r="Y25" s="20">
        <v>725</v>
      </c>
      <c r="Z25" s="29" t="str">
        <f>IFERROR(IF(VLOOKUP(Main!A25,'Projects Added'!$A:$A,1,FALSE)=Main!A25,"Y",""),"")</f>
        <v>Y</v>
      </c>
      <c r="AA25" s="29" t="str">
        <f>IFERROR(IF(VLOOKUP(Main!A25,'Load Change'!$A:$A,1,FALSE)=Main!A25,"Y",""),"")</f>
        <v>Y</v>
      </c>
      <c r="AB25" s="29" t="str">
        <f>IFERROR(IF(VLOOKUP(Main!A25,'Ramp Change'!$A:$A,1,FALSE)=Main!A25,"Y",""),"")</f>
        <v>Y</v>
      </c>
      <c r="AC25" s="29" t="str">
        <f>IFERROR(IF(VLOOKUP(Main!A25,'Stage Change'!$A:$A,1,FALSE)=Main!A25,"Y",""),"")</f>
        <v>Y</v>
      </c>
      <c r="AD25" s="29" t="str">
        <f>IFERROR(IF(VLOOKUP(Main!A25,'Initial Service Change'!$A:$A,1,FALSE)=Main!A25,"Y",""),"")</f>
        <v>Y</v>
      </c>
    </row>
    <row r="26" spans="1:30" s="17" customFormat="1">
      <c r="A26" s="13" t="s">
        <v>1</v>
      </c>
      <c r="B26" s="13" t="s">
        <v>1</v>
      </c>
      <c r="C26" s="13" t="s">
        <v>1</v>
      </c>
      <c r="D26" s="13" t="s">
        <v>1</v>
      </c>
      <c r="E26" s="19" t="s">
        <v>30</v>
      </c>
      <c r="F26" s="18" t="s">
        <v>31</v>
      </c>
      <c r="G26" s="17" t="s">
        <v>32</v>
      </c>
      <c r="H26" s="18" t="s">
        <v>38</v>
      </c>
      <c r="I26" s="20">
        <v>693</v>
      </c>
      <c r="J26" s="21" t="s">
        <v>47</v>
      </c>
      <c r="K26" s="20">
        <v>0</v>
      </c>
      <c r="L26" s="20">
        <v>0</v>
      </c>
      <c r="M26" s="20">
        <v>0</v>
      </c>
      <c r="N26" s="20">
        <v>0</v>
      </c>
      <c r="O26" s="20">
        <v>0</v>
      </c>
      <c r="P26" s="20">
        <v>1</v>
      </c>
      <c r="Q26" s="20">
        <v>50</v>
      </c>
      <c r="R26" s="20">
        <v>250</v>
      </c>
      <c r="S26" s="20">
        <v>450</v>
      </c>
      <c r="T26" s="20">
        <v>650</v>
      </c>
      <c r="U26" s="20">
        <v>693</v>
      </c>
      <c r="V26" s="20">
        <v>693</v>
      </c>
      <c r="W26" s="20">
        <v>693</v>
      </c>
      <c r="X26" s="20">
        <v>693</v>
      </c>
      <c r="Y26" s="20">
        <v>693</v>
      </c>
      <c r="Z26" s="29" t="str">
        <f>IFERROR(IF(VLOOKUP(Main!A26,'Projects Added'!$A:$A,1,FALSE)=Main!A26,"Y",""),"")</f>
        <v>Y</v>
      </c>
      <c r="AA26" s="29" t="str">
        <f>IFERROR(IF(VLOOKUP(Main!A26,'Load Change'!$A:$A,1,FALSE)=Main!A26,"Y",""),"")</f>
        <v>Y</v>
      </c>
      <c r="AB26" s="29" t="str">
        <f>IFERROR(IF(VLOOKUP(Main!A26,'Ramp Change'!$A:$A,1,FALSE)=Main!A26,"Y",""),"")</f>
        <v>Y</v>
      </c>
      <c r="AC26" s="29" t="str">
        <f>IFERROR(IF(VLOOKUP(Main!A26,'Stage Change'!$A:$A,1,FALSE)=Main!A26,"Y",""),"")</f>
        <v>Y</v>
      </c>
      <c r="AD26" s="29" t="str">
        <f>IFERROR(IF(VLOOKUP(Main!A26,'Initial Service Change'!$A:$A,1,FALSE)=Main!A26,"Y",""),"")</f>
        <v>Y</v>
      </c>
    </row>
    <row r="27" spans="1:30">
      <c r="A27" s="13" t="s">
        <v>1</v>
      </c>
      <c r="B27" s="13" t="s">
        <v>1</v>
      </c>
      <c r="C27" s="13" t="s">
        <v>1</v>
      </c>
      <c r="D27" s="13" t="s">
        <v>1</v>
      </c>
      <c r="E27" s="19" t="s">
        <v>30</v>
      </c>
      <c r="F27" s="18" t="s">
        <v>31</v>
      </c>
      <c r="G27" s="17" t="s">
        <v>32</v>
      </c>
      <c r="H27" s="18" t="s">
        <v>33</v>
      </c>
      <c r="I27" s="20">
        <v>651</v>
      </c>
      <c r="J27" s="21" t="s">
        <v>40</v>
      </c>
      <c r="K27" s="20">
        <v>0</v>
      </c>
      <c r="L27" s="20">
        <v>0</v>
      </c>
      <c r="M27" s="20">
        <v>0</v>
      </c>
      <c r="N27" s="20">
        <v>0</v>
      </c>
      <c r="O27" s="20">
        <v>150</v>
      </c>
      <c r="P27" s="20">
        <v>400</v>
      </c>
      <c r="Q27" s="20">
        <v>651</v>
      </c>
      <c r="R27" s="20">
        <v>651</v>
      </c>
      <c r="S27" s="20">
        <v>651</v>
      </c>
      <c r="T27" s="20">
        <v>651</v>
      </c>
      <c r="U27" s="20">
        <v>651</v>
      </c>
      <c r="V27" s="20">
        <v>651</v>
      </c>
      <c r="W27" s="20">
        <v>651</v>
      </c>
      <c r="X27" s="20">
        <v>651</v>
      </c>
      <c r="Y27" s="20">
        <v>651</v>
      </c>
      <c r="Z27" s="29" t="str">
        <f>IFERROR(IF(VLOOKUP(Main!A27,'Projects Added'!$A:$A,1,FALSE)=Main!A27,"Y",""),"")</f>
        <v>Y</v>
      </c>
      <c r="AA27" s="29" t="str">
        <f>IFERROR(IF(VLOOKUP(Main!A27,'Load Change'!$A:$A,1,FALSE)=Main!A27,"Y",""),"")</f>
        <v>Y</v>
      </c>
      <c r="AB27" s="29" t="str">
        <f>IFERROR(IF(VLOOKUP(Main!A27,'Ramp Change'!$A:$A,1,FALSE)=Main!A27,"Y",""),"")</f>
        <v>Y</v>
      </c>
      <c r="AC27" s="29" t="str">
        <f>IFERROR(IF(VLOOKUP(Main!A27,'Stage Change'!$A:$A,1,FALSE)=Main!A27,"Y",""),"")</f>
        <v>Y</v>
      </c>
      <c r="AD27" s="29" t="str">
        <f>IFERROR(IF(VLOOKUP(Main!A27,'Initial Service Change'!$A:$A,1,FALSE)=Main!A27,"Y",""),"")</f>
        <v>Y</v>
      </c>
    </row>
    <row r="28" spans="1:30">
      <c r="A28" s="13" t="s">
        <v>1</v>
      </c>
      <c r="B28" s="13" t="s">
        <v>1</v>
      </c>
      <c r="C28" s="13" t="s">
        <v>1</v>
      </c>
      <c r="D28" s="13" t="s">
        <v>1</v>
      </c>
      <c r="E28" s="19" t="s">
        <v>30</v>
      </c>
      <c r="F28" s="18" t="s">
        <v>31</v>
      </c>
      <c r="G28" s="17" t="s">
        <v>32</v>
      </c>
      <c r="H28" s="18" t="s">
        <v>33</v>
      </c>
      <c r="I28" s="20">
        <v>648</v>
      </c>
      <c r="J28" s="21" t="s">
        <v>34</v>
      </c>
      <c r="K28" s="20">
        <v>0</v>
      </c>
      <c r="L28" s="20">
        <v>0</v>
      </c>
      <c r="M28" s="20">
        <v>0</v>
      </c>
      <c r="N28" s="20">
        <v>2</v>
      </c>
      <c r="O28" s="20">
        <v>10</v>
      </c>
      <c r="P28" s="20">
        <v>216</v>
      </c>
      <c r="Q28" s="20">
        <v>432</v>
      </c>
      <c r="R28" s="20">
        <v>648</v>
      </c>
      <c r="S28" s="20">
        <v>648</v>
      </c>
      <c r="T28" s="20">
        <v>648</v>
      </c>
      <c r="U28" s="20">
        <v>648</v>
      </c>
      <c r="V28" s="20">
        <v>648</v>
      </c>
      <c r="W28" s="20">
        <v>648</v>
      </c>
      <c r="X28" s="20">
        <v>648</v>
      </c>
      <c r="Y28" s="20">
        <v>648</v>
      </c>
      <c r="Z28" s="29" t="str">
        <f>IFERROR(IF(VLOOKUP(Main!A28,'Projects Added'!$A:$A,1,FALSE)=Main!A28,"Y",""),"")</f>
        <v>Y</v>
      </c>
      <c r="AA28" s="29" t="str">
        <f>IFERROR(IF(VLOOKUP(Main!A28,'Load Change'!$A:$A,1,FALSE)=Main!A28,"Y",""),"")</f>
        <v>Y</v>
      </c>
      <c r="AB28" s="29" t="str">
        <f>IFERROR(IF(VLOOKUP(Main!A28,'Ramp Change'!$A:$A,1,FALSE)=Main!A28,"Y",""),"")</f>
        <v>Y</v>
      </c>
      <c r="AC28" s="29" t="str">
        <f>IFERROR(IF(VLOOKUP(Main!A28,'Stage Change'!$A:$A,1,FALSE)=Main!A28,"Y",""),"")</f>
        <v>Y</v>
      </c>
      <c r="AD28" s="29" t="str">
        <f>IFERROR(IF(VLOOKUP(Main!A28,'Initial Service Change'!$A:$A,1,FALSE)=Main!A28,"Y",""),"")</f>
        <v>Y</v>
      </c>
    </row>
    <row r="29" spans="1:30">
      <c r="A29" s="13" t="s">
        <v>1</v>
      </c>
      <c r="B29" s="13" t="s">
        <v>1</v>
      </c>
      <c r="C29" s="13" t="s">
        <v>1</v>
      </c>
      <c r="D29" s="13" t="s">
        <v>1</v>
      </c>
      <c r="E29" s="19" t="s">
        <v>30</v>
      </c>
      <c r="F29" s="18" t="s">
        <v>31</v>
      </c>
      <c r="G29" s="17" t="s">
        <v>32</v>
      </c>
      <c r="H29" s="18" t="s">
        <v>33</v>
      </c>
      <c r="I29" s="20">
        <v>648</v>
      </c>
      <c r="J29" s="21" t="s">
        <v>34</v>
      </c>
      <c r="K29" s="20">
        <v>0</v>
      </c>
      <c r="L29" s="20">
        <v>0</v>
      </c>
      <c r="M29" s="20">
        <v>0</v>
      </c>
      <c r="N29" s="20">
        <v>1</v>
      </c>
      <c r="O29" s="20">
        <v>150</v>
      </c>
      <c r="P29" s="20">
        <v>350</v>
      </c>
      <c r="Q29" s="20">
        <v>550</v>
      </c>
      <c r="R29" s="20">
        <v>648</v>
      </c>
      <c r="S29" s="20">
        <v>648</v>
      </c>
      <c r="T29" s="20">
        <v>648</v>
      </c>
      <c r="U29" s="20">
        <v>648</v>
      </c>
      <c r="V29" s="20">
        <v>648</v>
      </c>
      <c r="W29" s="20">
        <v>648</v>
      </c>
      <c r="X29" s="20">
        <v>648</v>
      </c>
      <c r="Y29" s="20">
        <v>648</v>
      </c>
      <c r="Z29" s="29" t="str">
        <f>IFERROR(IF(VLOOKUP(Main!A29,'Projects Added'!$A:$A,1,FALSE)=Main!A29,"Y",""),"")</f>
        <v>Y</v>
      </c>
      <c r="AA29" s="29" t="str">
        <f>IFERROR(IF(VLOOKUP(Main!A29,'Load Change'!$A:$A,1,FALSE)=Main!A29,"Y",""),"")</f>
        <v>Y</v>
      </c>
      <c r="AB29" s="29" t="str">
        <f>IFERROR(IF(VLOOKUP(Main!A29,'Ramp Change'!$A:$A,1,FALSE)=Main!A29,"Y",""),"")</f>
        <v>Y</v>
      </c>
      <c r="AC29" s="29" t="str">
        <f>IFERROR(IF(VLOOKUP(Main!A29,'Stage Change'!$A:$A,1,FALSE)=Main!A29,"Y",""),"")</f>
        <v>Y</v>
      </c>
      <c r="AD29" s="29" t="str">
        <f>IFERROR(IF(VLOOKUP(Main!A29,'Initial Service Change'!$A:$A,1,FALSE)=Main!A29,"Y",""),"")</f>
        <v>Y</v>
      </c>
    </row>
    <row r="30" spans="1:30">
      <c r="A30" s="13" t="s">
        <v>1</v>
      </c>
      <c r="B30" s="13" t="s">
        <v>1</v>
      </c>
      <c r="C30" s="13" t="s">
        <v>1</v>
      </c>
      <c r="D30" s="13" t="s">
        <v>1</v>
      </c>
      <c r="E30" s="19" t="s">
        <v>30</v>
      </c>
      <c r="F30" s="18" t="s">
        <v>31</v>
      </c>
      <c r="G30" s="17" t="s">
        <v>32</v>
      </c>
      <c r="H30" s="18" t="s">
        <v>33</v>
      </c>
      <c r="I30" s="20">
        <v>612</v>
      </c>
      <c r="J30" s="21" t="s">
        <v>40</v>
      </c>
      <c r="K30" s="20">
        <v>0</v>
      </c>
      <c r="L30" s="20">
        <v>0</v>
      </c>
      <c r="M30" s="20">
        <v>0</v>
      </c>
      <c r="N30" s="20">
        <v>0</v>
      </c>
      <c r="O30" s="20">
        <v>2</v>
      </c>
      <c r="P30" s="20">
        <v>72</v>
      </c>
      <c r="Q30" s="20">
        <v>360</v>
      </c>
      <c r="R30" s="20">
        <v>612</v>
      </c>
      <c r="S30" s="20">
        <v>612</v>
      </c>
      <c r="T30" s="20">
        <v>612</v>
      </c>
      <c r="U30" s="20">
        <v>612</v>
      </c>
      <c r="V30" s="20">
        <v>612</v>
      </c>
      <c r="W30" s="20">
        <v>612</v>
      </c>
      <c r="X30" s="20">
        <v>612</v>
      </c>
      <c r="Y30" s="20">
        <v>612</v>
      </c>
      <c r="Z30" s="29" t="str">
        <f>IFERROR(IF(VLOOKUP(Main!A30,'Projects Added'!$A:$A,1,FALSE)=Main!A30,"Y",""),"")</f>
        <v>Y</v>
      </c>
      <c r="AA30" s="29" t="str">
        <f>IFERROR(IF(VLOOKUP(Main!A30,'Load Change'!$A:$A,1,FALSE)=Main!A30,"Y",""),"")</f>
        <v>Y</v>
      </c>
      <c r="AB30" s="29" t="str">
        <f>IFERROR(IF(VLOOKUP(Main!A30,'Ramp Change'!$A:$A,1,FALSE)=Main!A30,"Y",""),"")</f>
        <v>Y</v>
      </c>
      <c r="AC30" s="29" t="str">
        <f>IFERROR(IF(VLOOKUP(Main!A30,'Stage Change'!$A:$A,1,FALSE)=Main!A30,"Y",""),"")</f>
        <v>Y</v>
      </c>
      <c r="AD30" s="29" t="str">
        <f>IFERROR(IF(VLOOKUP(Main!A30,'Initial Service Change'!$A:$A,1,FALSE)=Main!A30,"Y",""),"")</f>
        <v>Y</v>
      </c>
    </row>
    <row r="31" spans="1:30">
      <c r="A31" s="13" t="s">
        <v>1</v>
      </c>
      <c r="B31" s="13" t="s">
        <v>1</v>
      </c>
      <c r="C31" s="13" t="s">
        <v>1</v>
      </c>
      <c r="D31" s="13" t="s">
        <v>1</v>
      </c>
      <c r="E31" s="19" t="s">
        <v>30</v>
      </c>
      <c r="F31" s="17" t="s">
        <v>31</v>
      </c>
      <c r="G31" s="17" t="s">
        <v>32</v>
      </c>
      <c r="H31" s="17" t="s">
        <v>33</v>
      </c>
      <c r="I31" s="19">
        <v>600</v>
      </c>
      <c r="J31" s="21" t="s">
        <v>34</v>
      </c>
      <c r="K31" s="19">
        <v>0</v>
      </c>
      <c r="L31" s="19">
        <v>0</v>
      </c>
      <c r="M31" s="19">
        <v>0</v>
      </c>
      <c r="N31" s="19">
        <v>1</v>
      </c>
      <c r="O31" s="19">
        <v>60</v>
      </c>
      <c r="P31" s="19">
        <v>102</v>
      </c>
      <c r="Q31" s="19">
        <v>204</v>
      </c>
      <c r="R31" s="19">
        <v>300</v>
      </c>
      <c r="S31" s="19">
        <v>414</v>
      </c>
      <c r="T31" s="19">
        <v>510</v>
      </c>
      <c r="U31" s="19">
        <v>558</v>
      </c>
      <c r="V31" s="19">
        <v>600</v>
      </c>
      <c r="W31" s="19">
        <v>600</v>
      </c>
      <c r="X31" s="19">
        <v>600</v>
      </c>
      <c r="Y31" s="19">
        <v>600</v>
      </c>
      <c r="Z31" s="29" t="str">
        <f>IFERROR(IF(VLOOKUP(Main!A31,'Projects Added'!$A:$A,1,FALSE)=Main!A31,"Y",""),"")</f>
        <v>Y</v>
      </c>
      <c r="AA31" s="29" t="str">
        <f>IFERROR(IF(VLOOKUP(Main!A31,'Load Change'!$A:$A,1,FALSE)=Main!A31,"Y",""),"")</f>
        <v>Y</v>
      </c>
      <c r="AB31" s="29" t="str">
        <f>IFERROR(IF(VLOOKUP(Main!A31,'Ramp Change'!$A:$A,1,FALSE)=Main!A31,"Y",""),"")</f>
        <v>Y</v>
      </c>
      <c r="AC31" s="29" t="str">
        <f>IFERROR(IF(VLOOKUP(Main!A31,'Stage Change'!$A:$A,1,FALSE)=Main!A31,"Y",""),"")</f>
        <v>Y</v>
      </c>
      <c r="AD31" s="29" t="str">
        <f>IFERROR(IF(VLOOKUP(Main!A31,'Initial Service Change'!$A:$A,1,FALSE)=Main!A31,"Y",""),"")</f>
        <v>Y</v>
      </c>
    </row>
    <row r="32" spans="1:30">
      <c r="A32" s="13" t="s">
        <v>1</v>
      </c>
      <c r="B32" s="13" t="s">
        <v>1</v>
      </c>
      <c r="C32" s="13" t="s">
        <v>1</v>
      </c>
      <c r="D32" s="13" t="s">
        <v>1</v>
      </c>
      <c r="E32" s="19" t="s">
        <v>30</v>
      </c>
      <c r="F32" s="17" t="s">
        <v>31</v>
      </c>
      <c r="G32" s="17" t="s">
        <v>32</v>
      </c>
      <c r="H32" s="18" t="s">
        <v>33</v>
      </c>
      <c r="I32" s="19">
        <v>600</v>
      </c>
      <c r="J32" s="21" t="s">
        <v>40</v>
      </c>
      <c r="K32" s="19">
        <v>0</v>
      </c>
      <c r="L32" s="19">
        <v>0</v>
      </c>
      <c r="M32" s="19">
        <v>0</v>
      </c>
      <c r="N32" s="19">
        <v>0</v>
      </c>
      <c r="O32" s="19">
        <v>50</v>
      </c>
      <c r="P32" s="19">
        <v>250</v>
      </c>
      <c r="Q32" s="19">
        <v>450</v>
      </c>
      <c r="R32" s="19">
        <v>600</v>
      </c>
      <c r="S32" s="19">
        <v>600</v>
      </c>
      <c r="T32" s="19">
        <v>600</v>
      </c>
      <c r="U32" s="19">
        <v>600</v>
      </c>
      <c r="V32" s="19">
        <v>600</v>
      </c>
      <c r="W32" s="19">
        <v>600</v>
      </c>
      <c r="X32" s="19">
        <v>600</v>
      </c>
      <c r="Y32" s="19">
        <v>600</v>
      </c>
      <c r="Z32" s="29" t="str">
        <f>IFERROR(IF(VLOOKUP(Main!A32,'Projects Added'!$A:$A,1,FALSE)=Main!A32,"Y",""),"")</f>
        <v>Y</v>
      </c>
      <c r="AA32" s="29" t="str">
        <f>IFERROR(IF(VLOOKUP(Main!A32,'Load Change'!$A:$A,1,FALSE)=Main!A32,"Y",""),"")</f>
        <v>Y</v>
      </c>
      <c r="AB32" s="29" t="str">
        <f>IFERROR(IF(VLOOKUP(Main!A32,'Ramp Change'!$A:$A,1,FALSE)=Main!A32,"Y",""),"")</f>
        <v>Y</v>
      </c>
      <c r="AC32" s="29" t="str">
        <f>IFERROR(IF(VLOOKUP(Main!A32,'Stage Change'!$A:$A,1,FALSE)=Main!A32,"Y",""),"")</f>
        <v>Y</v>
      </c>
      <c r="AD32" s="29" t="str">
        <f>IFERROR(IF(VLOOKUP(Main!A32,'Initial Service Change'!$A:$A,1,FALSE)=Main!A32,"Y",""),"")</f>
        <v>Y</v>
      </c>
    </row>
    <row r="33" spans="1:30">
      <c r="A33" s="13" t="s">
        <v>1</v>
      </c>
      <c r="B33" s="13" t="s">
        <v>1</v>
      </c>
      <c r="C33" s="13" t="s">
        <v>1</v>
      </c>
      <c r="D33" s="13" t="s">
        <v>1</v>
      </c>
      <c r="E33" s="19" t="s">
        <v>30</v>
      </c>
      <c r="F33" s="18" t="s">
        <v>31</v>
      </c>
      <c r="G33" s="17" t="s">
        <v>35</v>
      </c>
      <c r="H33" s="18" t="s">
        <v>33</v>
      </c>
      <c r="I33" s="20">
        <v>600</v>
      </c>
      <c r="J33" s="21" t="s">
        <v>34</v>
      </c>
      <c r="K33" s="20">
        <v>0</v>
      </c>
      <c r="L33" s="20">
        <v>0</v>
      </c>
      <c r="M33" s="20">
        <v>0</v>
      </c>
      <c r="N33" s="20">
        <v>10</v>
      </c>
      <c r="O33" s="20">
        <v>120</v>
      </c>
      <c r="P33" s="20">
        <v>312</v>
      </c>
      <c r="Q33" s="20">
        <v>505</v>
      </c>
      <c r="R33" s="20">
        <v>600</v>
      </c>
      <c r="S33" s="20">
        <v>600</v>
      </c>
      <c r="T33" s="20">
        <v>600</v>
      </c>
      <c r="U33" s="20">
        <v>600</v>
      </c>
      <c r="V33" s="20">
        <v>600</v>
      </c>
      <c r="W33" s="20">
        <v>600</v>
      </c>
      <c r="X33" s="20">
        <v>600</v>
      </c>
      <c r="Y33" s="20">
        <v>600</v>
      </c>
      <c r="Z33" s="29" t="str">
        <f>IFERROR(IF(VLOOKUP(Main!A33,'Projects Added'!$A:$A,1,FALSE)=Main!A33,"Y",""),"")</f>
        <v>Y</v>
      </c>
      <c r="AA33" s="29" t="str">
        <f>IFERROR(IF(VLOOKUP(Main!A33,'Load Change'!$A:$A,1,FALSE)=Main!A33,"Y",""),"")</f>
        <v>Y</v>
      </c>
      <c r="AB33" s="29" t="str">
        <f>IFERROR(IF(VLOOKUP(Main!A33,'Ramp Change'!$A:$A,1,FALSE)=Main!A33,"Y",""),"")</f>
        <v>Y</v>
      </c>
      <c r="AC33" s="29" t="str">
        <f>IFERROR(IF(VLOOKUP(Main!A33,'Stage Change'!$A:$A,1,FALSE)=Main!A33,"Y",""),"")</f>
        <v>Y</v>
      </c>
      <c r="AD33" s="29" t="str">
        <f>IFERROR(IF(VLOOKUP(Main!A33,'Initial Service Change'!$A:$A,1,FALSE)=Main!A33,"Y",""),"")</f>
        <v>Y</v>
      </c>
    </row>
    <row r="34" spans="1:30">
      <c r="A34" s="13" t="s">
        <v>1</v>
      </c>
      <c r="B34" s="13" t="s">
        <v>1</v>
      </c>
      <c r="C34" s="13" t="s">
        <v>1</v>
      </c>
      <c r="D34" s="13" t="s">
        <v>1</v>
      </c>
      <c r="E34" s="19" t="s">
        <v>30</v>
      </c>
      <c r="F34" s="18" t="s">
        <v>31</v>
      </c>
      <c r="G34" s="17" t="s">
        <v>32</v>
      </c>
      <c r="H34" s="18" t="s">
        <v>33</v>
      </c>
      <c r="I34" s="20">
        <v>600</v>
      </c>
      <c r="J34" s="21" t="s">
        <v>34</v>
      </c>
      <c r="K34" s="20">
        <v>0</v>
      </c>
      <c r="L34" s="20">
        <v>0</v>
      </c>
      <c r="M34" s="20">
        <v>0</v>
      </c>
      <c r="N34" s="20">
        <v>10</v>
      </c>
      <c r="O34" s="20">
        <v>163</v>
      </c>
      <c r="P34" s="20">
        <v>294</v>
      </c>
      <c r="Q34" s="20">
        <v>425</v>
      </c>
      <c r="R34" s="20">
        <v>557</v>
      </c>
      <c r="S34" s="20">
        <v>600</v>
      </c>
      <c r="T34" s="20">
        <v>600</v>
      </c>
      <c r="U34" s="20">
        <v>600</v>
      </c>
      <c r="V34" s="20">
        <v>600</v>
      </c>
      <c r="W34" s="20">
        <v>600</v>
      </c>
      <c r="X34" s="20">
        <v>600</v>
      </c>
      <c r="Y34" s="20">
        <v>600</v>
      </c>
      <c r="Z34" s="29" t="str">
        <f>IFERROR(IF(VLOOKUP(Main!A34,'Projects Added'!$A:$A,1,FALSE)=Main!A34,"Y",""),"")</f>
        <v>Y</v>
      </c>
      <c r="AA34" s="29" t="str">
        <f>IFERROR(IF(VLOOKUP(Main!A34,'Load Change'!$A:$A,1,FALSE)=Main!A34,"Y",""),"")</f>
        <v>Y</v>
      </c>
      <c r="AB34" s="29" t="str">
        <f>IFERROR(IF(VLOOKUP(Main!A34,'Ramp Change'!$A:$A,1,FALSE)=Main!A34,"Y",""),"")</f>
        <v>Y</v>
      </c>
      <c r="AC34" s="29" t="str">
        <f>IFERROR(IF(VLOOKUP(Main!A34,'Stage Change'!$A:$A,1,FALSE)=Main!A34,"Y",""),"")</f>
        <v>Y</v>
      </c>
      <c r="AD34" s="29" t="str">
        <f>IFERROR(IF(VLOOKUP(Main!A34,'Initial Service Change'!$A:$A,1,FALSE)=Main!A34,"Y",""),"")</f>
        <v>Y</v>
      </c>
    </row>
    <row r="35" spans="1:30">
      <c r="A35" s="13" t="s">
        <v>1</v>
      </c>
      <c r="B35" s="13" t="s">
        <v>1</v>
      </c>
      <c r="C35" s="13" t="s">
        <v>1</v>
      </c>
      <c r="D35" s="13" t="s">
        <v>1</v>
      </c>
      <c r="E35" s="19" t="s">
        <v>30</v>
      </c>
      <c r="F35" s="17" t="s">
        <v>31</v>
      </c>
      <c r="G35" s="17" t="s">
        <v>32</v>
      </c>
      <c r="H35" s="18" t="s">
        <v>33</v>
      </c>
      <c r="I35" s="19">
        <v>600</v>
      </c>
      <c r="J35" s="21" t="s">
        <v>34</v>
      </c>
      <c r="K35" s="19">
        <v>0</v>
      </c>
      <c r="L35" s="19">
        <v>0</v>
      </c>
      <c r="M35" s="19">
        <v>0</v>
      </c>
      <c r="N35" s="19">
        <v>1</v>
      </c>
      <c r="O35" s="19">
        <v>10</v>
      </c>
      <c r="P35" s="19">
        <v>200</v>
      </c>
      <c r="Q35" s="19">
        <v>400</v>
      </c>
      <c r="R35" s="19">
        <v>600</v>
      </c>
      <c r="S35" s="19">
        <v>600</v>
      </c>
      <c r="T35" s="19">
        <v>600</v>
      </c>
      <c r="U35" s="19">
        <v>600</v>
      </c>
      <c r="V35" s="19">
        <v>600</v>
      </c>
      <c r="W35" s="19">
        <v>600</v>
      </c>
      <c r="X35" s="19">
        <v>600</v>
      </c>
      <c r="Y35" s="19">
        <v>600</v>
      </c>
      <c r="Z35" s="29" t="str">
        <f>IFERROR(IF(VLOOKUP(Main!A35,'Projects Added'!$A:$A,1,FALSE)=Main!A35,"Y",""),"")</f>
        <v>Y</v>
      </c>
      <c r="AA35" s="29" t="str">
        <f>IFERROR(IF(VLOOKUP(Main!A35,'Load Change'!$A:$A,1,FALSE)=Main!A35,"Y",""),"")</f>
        <v>Y</v>
      </c>
      <c r="AB35" s="29" t="str">
        <f>IFERROR(IF(VLOOKUP(Main!A35,'Ramp Change'!$A:$A,1,FALSE)=Main!A35,"Y",""),"")</f>
        <v>Y</v>
      </c>
      <c r="AC35" s="29" t="str">
        <f>IFERROR(IF(VLOOKUP(Main!A35,'Stage Change'!$A:$A,1,FALSE)=Main!A35,"Y",""),"")</f>
        <v>Y</v>
      </c>
      <c r="AD35" s="29" t="str">
        <f>IFERROR(IF(VLOOKUP(Main!A35,'Initial Service Change'!$A:$A,1,FALSE)=Main!A35,"Y",""),"")</f>
        <v>Y</v>
      </c>
    </row>
    <row r="36" spans="1:30">
      <c r="A36" s="13" t="s">
        <v>1</v>
      </c>
      <c r="B36" s="13" t="s">
        <v>1</v>
      </c>
      <c r="C36" s="13" t="s">
        <v>1</v>
      </c>
      <c r="D36" s="13" t="s">
        <v>1</v>
      </c>
      <c r="E36" s="19" t="s">
        <v>30</v>
      </c>
      <c r="F36" s="18" t="s">
        <v>31</v>
      </c>
      <c r="G36" s="17" t="s">
        <v>35</v>
      </c>
      <c r="H36" s="18" t="s">
        <v>33</v>
      </c>
      <c r="I36" s="20">
        <v>577</v>
      </c>
      <c r="J36" s="21" t="s">
        <v>48</v>
      </c>
      <c r="K36" s="20">
        <v>0</v>
      </c>
      <c r="L36" s="20">
        <v>0</v>
      </c>
      <c r="M36" s="20">
        <v>0</v>
      </c>
      <c r="N36" s="20">
        <v>63</v>
      </c>
      <c r="O36" s="20">
        <v>504</v>
      </c>
      <c r="P36" s="20">
        <v>523</v>
      </c>
      <c r="Q36" s="20">
        <v>577</v>
      </c>
      <c r="R36" s="20">
        <v>577</v>
      </c>
      <c r="S36" s="20">
        <v>577</v>
      </c>
      <c r="T36" s="20">
        <v>577</v>
      </c>
      <c r="U36" s="20">
        <v>577</v>
      </c>
      <c r="V36" s="20">
        <v>577</v>
      </c>
      <c r="W36" s="20">
        <v>577</v>
      </c>
      <c r="X36" s="20">
        <v>577</v>
      </c>
      <c r="Y36" s="20">
        <v>577</v>
      </c>
      <c r="Z36" s="29" t="str">
        <f>IFERROR(IF(VLOOKUP(Main!A36,'Projects Added'!$A:$A,1,FALSE)=Main!A36,"Y",""),"")</f>
        <v>Y</v>
      </c>
      <c r="AA36" s="29" t="str">
        <f>IFERROR(IF(VLOOKUP(Main!A36,'Load Change'!$A:$A,1,FALSE)=Main!A36,"Y",""),"")</f>
        <v>Y</v>
      </c>
      <c r="AB36" s="29" t="str">
        <f>IFERROR(IF(VLOOKUP(Main!A36,'Ramp Change'!$A:$A,1,FALSE)=Main!A36,"Y",""),"")</f>
        <v>Y</v>
      </c>
      <c r="AC36" s="29" t="str">
        <f>IFERROR(IF(VLOOKUP(Main!A36,'Stage Change'!$A:$A,1,FALSE)=Main!A36,"Y",""),"")</f>
        <v>Y</v>
      </c>
      <c r="AD36" s="29" t="str">
        <f>IFERROR(IF(VLOOKUP(Main!A36,'Initial Service Change'!$A:$A,1,FALSE)=Main!A36,"Y",""),"")</f>
        <v>Y</v>
      </c>
    </row>
    <row r="37" spans="1:30">
      <c r="A37" s="13" t="s">
        <v>1</v>
      </c>
      <c r="B37" s="13" t="s">
        <v>1</v>
      </c>
      <c r="C37" s="13" t="s">
        <v>1</v>
      </c>
      <c r="D37" s="13" t="s">
        <v>1</v>
      </c>
      <c r="E37" s="19" t="s">
        <v>30</v>
      </c>
      <c r="F37" s="18" t="s">
        <v>31</v>
      </c>
      <c r="G37" s="17" t="s">
        <v>32</v>
      </c>
      <c r="H37" s="18" t="s">
        <v>33</v>
      </c>
      <c r="I37" s="20">
        <v>576</v>
      </c>
      <c r="J37" s="21" t="s">
        <v>40</v>
      </c>
      <c r="K37" s="20">
        <v>0</v>
      </c>
      <c r="L37" s="20">
        <v>0</v>
      </c>
      <c r="M37" s="20">
        <v>0</v>
      </c>
      <c r="N37" s="20">
        <v>0</v>
      </c>
      <c r="O37" s="20">
        <v>2</v>
      </c>
      <c r="P37" s="20">
        <v>40</v>
      </c>
      <c r="Q37" s="20">
        <v>240</v>
      </c>
      <c r="R37" s="20">
        <v>336</v>
      </c>
      <c r="S37" s="20">
        <v>576</v>
      </c>
      <c r="T37" s="20">
        <v>576</v>
      </c>
      <c r="U37" s="20">
        <v>576</v>
      </c>
      <c r="V37" s="20">
        <v>576</v>
      </c>
      <c r="W37" s="20">
        <v>576</v>
      </c>
      <c r="X37" s="20">
        <v>576</v>
      </c>
      <c r="Y37" s="20">
        <v>576</v>
      </c>
      <c r="Z37" s="29" t="str">
        <f>IFERROR(IF(VLOOKUP(Main!A37,'Projects Added'!$A:$A,1,FALSE)=Main!A37,"Y",""),"")</f>
        <v>Y</v>
      </c>
      <c r="AA37" s="29" t="str">
        <f>IFERROR(IF(VLOOKUP(Main!A37,'Load Change'!$A:$A,1,FALSE)=Main!A37,"Y",""),"")</f>
        <v>Y</v>
      </c>
      <c r="AB37" s="29" t="str">
        <f>IFERROR(IF(VLOOKUP(Main!A37,'Ramp Change'!$A:$A,1,FALSE)=Main!A37,"Y",""),"")</f>
        <v>Y</v>
      </c>
      <c r="AC37" s="29" t="str">
        <f>IFERROR(IF(VLOOKUP(Main!A37,'Stage Change'!$A:$A,1,FALSE)=Main!A37,"Y",""),"")</f>
        <v>Y</v>
      </c>
      <c r="AD37" s="29" t="str">
        <f>IFERROR(IF(VLOOKUP(Main!A37,'Initial Service Change'!$A:$A,1,FALSE)=Main!A37,"Y",""),"")</f>
        <v>Y</v>
      </c>
    </row>
    <row r="38" spans="1:30">
      <c r="A38" s="13" t="s">
        <v>1</v>
      </c>
      <c r="B38" s="13" t="s">
        <v>1</v>
      </c>
      <c r="C38" s="13" t="s">
        <v>1</v>
      </c>
      <c r="D38" s="13" t="s">
        <v>1</v>
      </c>
      <c r="E38" s="19" t="s">
        <v>30</v>
      </c>
      <c r="F38" s="17" t="s">
        <v>31</v>
      </c>
      <c r="G38" s="17" t="s">
        <v>32</v>
      </c>
      <c r="H38" s="18" t="s">
        <v>33</v>
      </c>
      <c r="I38" s="19">
        <v>567</v>
      </c>
      <c r="J38" s="21" t="s">
        <v>34</v>
      </c>
      <c r="K38" s="19">
        <v>0</v>
      </c>
      <c r="L38" s="19">
        <v>0</v>
      </c>
      <c r="M38" s="19">
        <v>0</v>
      </c>
      <c r="N38" s="19">
        <v>2</v>
      </c>
      <c r="O38" s="19">
        <v>81</v>
      </c>
      <c r="P38" s="19">
        <v>162</v>
      </c>
      <c r="Q38" s="19">
        <v>243</v>
      </c>
      <c r="R38" s="19">
        <v>324</v>
      </c>
      <c r="S38" s="19">
        <v>405</v>
      </c>
      <c r="T38" s="19">
        <v>486</v>
      </c>
      <c r="U38" s="19">
        <v>567</v>
      </c>
      <c r="V38" s="19">
        <v>567</v>
      </c>
      <c r="W38" s="19">
        <v>567</v>
      </c>
      <c r="X38" s="19">
        <v>567</v>
      </c>
      <c r="Y38" s="19">
        <v>567</v>
      </c>
      <c r="Z38" s="29" t="str">
        <f>IFERROR(IF(VLOOKUP(Main!A38,'Projects Added'!$A:$A,1,FALSE)=Main!A38,"Y",""),"")</f>
        <v>Y</v>
      </c>
      <c r="AA38" s="29" t="str">
        <f>IFERROR(IF(VLOOKUP(Main!A38,'Load Change'!$A:$A,1,FALSE)=Main!A38,"Y",""),"")</f>
        <v>Y</v>
      </c>
      <c r="AB38" s="29" t="str">
        <f>IFERROR(IF(VLOOKUP(Main!A38,'Ramp Change'!$A:$A,1,FALSE)=Main!A38,"Y",""),"")</f>
        <v>Y</v>
      </c>
      <c r="AC38" s="29" t="str">
        <f>IFERROR(IF(VLOOKUP(Main!A38,'Stage Change'!$A:$A,1,FALSE)=Main!A38,"Y",""),"")</f>
        <v>Y</v>
      </c>
      <c r="AD38" s="29" t="str">
        <f>IFERROR(IF(VLOOKUP(Main!A38,'Initial Service Change'!$A:$A,1,FALSE)=Main!A38,"Y",""),"")</f>
        <v>Y</v>
      </c>
    </row>
    <row r="39" spans="1:30">
      <c r="A39" s="13" t="s">
        <v>1</v>
      </c>
      <c r="B39" s="13" t="s">
        <v>1</v>
      </c>
      <c r="C39" s="13" t="s">
        <v>1</v>
      </c>
      <c r="D39" s="13" t="s">
        <v>1</v>
      </c>
      <c r="E39" s="19" t="s">
        <v>30</v>
      </c>
      <c r="F39" s="18" t="s">
        <v>31</v>
      </c>
      <c r="G39" s="17" t="s">
        <v>35</v>
      </c>
      <c r="H39" s="18" t="s">
        <v>33</v>
      </c>
      <c r="I39" s="20">
        <v>550</v>
      </c>
      <c r="J39" s="21" t="s">
        <v>49</v>
      </c>
      <c r="K39" s="20">
        <v>0</v>
      </c>
      <c r="L39" s="20">
        <v>0</v>
      </c>
      <c r="M39" s="20">
        <v>0</v>
      </c>
      <c r="N39" s="20">
        <v>0</v>
      </c>
      <c r="O39" s="20">
        <v>0</v>
      </c>
      <c r="P39" s="20">
        <v>0</v>
      </c>
      <c r="Q39" s="20">
        <v>0</v>
      </c>
      <c r="R39" s="20">
        <v>400</v>
      </c>
      <c r="S39" s="20">
        <v>550</v>
      </c>
      <c r="T39" s="20">
        <v>550</v>
      </c>
      <c r="U39" s="20">
        <v>550</v>
      </c>
      <c r="V39" s="20">
        <v>550</v>
      </c>
      <c r="W39" s="20">
        <v>550</v>
      </c>
      <c r="X39" s="20">
        <v>550</v>
      </c>
      <c r="Y39" s="20">
        <v>550</v>
      </c>
      <c r="Z39" s="29" t="str">
        <f>IFERROR(IF(VLOOKUP(Main!A39,'Projects Added'!$A:$A,1,FALSE)=Main!A39,"Y",""),"")</f>
        <v>Y</v>
      </c>
      <c r="AA39" s="29" t="str">
        <f>IFERROR(IF(VLOOKUP(Main!A39,'Load Change'!$A:$A,1,FALSE)=Main!A39,"Y",""),"")</f>
        <v>Y</v>
      </c>
      <c r="AB39" s="29" t="str">
        <f>IFERROR(IF(VLOOKUP(Main!A39,'Ramp Change'!$A:$A,1,FALSE)=Main!A39,"Y",""),"")</f>
        <v>Y</v>
      </c>
      <c r="AC39" s="29" t="str">
        <f>IFERROR(IF(VLOOKUP(Main!A39,'Stage Change'!$A:$A,1,FALSE)=Main!A39,"Y",""),"")</f>
        <v>Y</v>
      </c>
      <c r="AD39" s="29" t="str">
        <f>IFERROR(IF(VLOOKUP(Main!A39,'Initial Service Change'!$A:$A,1,FALSE)=Main!A39,"Y",""),"")</f>
        <v>Y</v>
      </c>
    </row>
    <row r="40" spans="1:30">
      <c r="A40" s="13" t="s">
        <v>1</v>
      </c>
      <c r="B40" s="13" t="s">
        <v>1</v>
      </c>
      <c r="C40" s="13" t="s">
        <v>1</v>
      </c>
      <c r="D40" s="13" t="s">
        <v>1</v>
      </c>
      <c r="E40" s="19" t="s">
        <v>30</v>
      </c>
      <c r="F40" s="18" t="s">
        <v>31</v>
      </c>
      <c r="G40" s="17" t="s">
        <v>32</v>
      </c>
      <c r="H40" s="18" t="s">
        <v>38</v>
      </c>
      <c r="I40" s="20">
        <v>502</v>
      </c>
      <c r="J40" s="21" t="s">
        <v>50</v>
      </c>
      <c r="K40" s="20">
        <v>0</v>
      </c>
      <c r="L40" s="20">
        <v>0</v>
      </c>
      <c r="M40" s="20">
        <v>0</v>
      </c>
      <c r="N40" s="20">
        <v>0</v>
      </c>
      <c r="O40" s="20">
        <v>0</v>
      </c>
      <c r="P40" s="20">
        <v>184</v>
      </c>
      <c r="Q40" s="20">
        <v>253</v>
      </c>
      <c r="R40" s="20">
        <v>502</v>
      </c>
      <c r="S40" s="20">
        <v>502</v>
      </c>
      <c r="T40" s="20">
        <v>502</v>
      </c>
      <c r="U40" s="20">
        <v>502</v>
      </c>
      <c r="V40" s="20">
        <v>502</v>
      </c>
      <c r="W40" s="20">
        <v>502</v>
      </c>
      <c r="X40" s="20">
        <v>502</v>
      </c>
      <c r="Y40" s="20">
        <v>502</v>
      </c>
      <c r="Z40" s="29" t="str">
        <f>IFERROR(IF(VLOOKUP(Main!A40,'Projects Added'!$A:$A,1,FALSE)=Main!A40,"Y",""),"")</f>
        <v>Y</v>
      </c>
      <c r="AA40" s="29" t="str">
        <f>IFERROR(IF(VLOOKUP(Main!A40,'Load Change'!$A:$A,1,FALSE)=Main!A40,"Y",""),"")</f>
        <v>Y</v>
      </c>
      <c r="AB40" s="29" t="str">
        <f>IFERROR(IF(VLOOKUP(Main!A40,'Ramp Change'!$A:$A,1,FALSE)=Main!A40,"Y",""),"")</f>
        <v>Y</v>
      </c>
      <c r="AC40" s="29" t="str">
        <f>IFERROR(IF(VLOOKUP(Main!A40,'Stage Change'!$A:$A,1,FALSE)=Main!A40,"Y",""),"")</f>
        <v>Y</v>
      </c>
      <c r="AD40" s="29" t="str">
        <f>IFERROR(IF(VLOOKUP(Main!A40,'Initial Service Change'!$A:$A,1,FALSE)=Main!A40,"Y",""),"")</f>
        <v>Y</v>
      </c>
    </row>
    <row r="41" spans="1:30">
      <c r="A41" s="13" t="s">
        <v>1</v>
      </c>
      <c r="B41" s="13" t="s">
        <v>1</v>
      </c>
      <c r="C41" s="13" t="s">
        <v>1</v>
      </c>
      <c r="D41" s="13" t="s">
        <v>1</v>
      </c>
      <c r="E41" s="19" t="s">
        <v>30</v>
      </c>
      <c r="F41" s="17" t="s">
        <v>31</v>
      </c>
      <c r="G41" s="17" t="s">
        <v>32</v>
      </c>
      <c r="H41" s="18" t="s">
        <v>33</v>
      </c>
      <c r="I41" s="19">
        <v>500</v>
      </c>
      <c r="J41" s="21" t="s">
        <v>34</v>
      </c>
      <c r="K41" s="19">
        <v>0</v>
      </c>
      <c r="L41" s="19">
        <v>0</v>
      </c>
      <c r="M41" s="19">
        <v>0</v>
      </c>
      <c r="N41" s="19">
        <v>200</v>
      </c>
      <c r="O41" s="19">
        <v>250</v>
      </c>
      <c r="P41" s="19">
        <v>350</v>
      </c>
      <c r="Q41" s="19">
        <v>450</v>
      </c>
      <c r="R41" s="19">
        <v>500</v>
      </c>
      <c r="S41" s="19">
        <v>500</v>
      </c>
      <c r="T41" s="19">
        <v>500</v>
      </c>
      <c r="U41" s="19">
        <v>500</v>
      </c>
      <c r="V41" s="19">
        <v>500</v>
      </c>
      <c r="W41" s="19">
        <v>500</v>
      </c>
      <c r="X41" s="19">
        <v>500</v>
      </c>
      <c r="Y41" s="19">
        <v>500</v>
      </c>
      <c r="Z41" s="29" t="str">
        <f>IFERROR(IF(VLOOKUP(Main!A41,'Projects Added'!$A:$A,1,FALSE)=Main!A41,"Y",""),"")</f>
        <v>Y</v>
      </c>
      <c r="AA41" s="29" t="str">
        <f>IFERROR(IF(VLOOKUP(Main!A41,'Load Change'!$A:$A,1,FALSE)=Main!A41,"Y",""),"")</f>
        <v>Y</v>
      </c>
      <c r="AB41" s="29" t="str">
        <f>IFERROR(IF(VLOOKUP(Main!A41,'Ramp Change'!$A:$A,1,FALSE)=Main!A41,"Y",""),"")</f>
        <v>Y</v>
      </c>
      <c r="AC41" s="29" t="str">
        <f>IFERROR(IF(VLOOKUP(Main!A41,'Stage Change'!$A:$A,1,FALSE)=Main!A41,"Y",""),"")</f>
        <v>Y</v>
      </c>
      <c r="AD41" s="29" t="str">
        <f>IFERROR(IF(VLOOKUP(Main!A41,'Initial Service Change'!$A:$A,1,FALSE)=Main!A41,"Y",""),"")</f>
        <v>Y</v>
      </c>
    </row>
    <row r="42" spans="1:30">
      <c r="A42" s="13" t="s">
        <v>1</v>
      </c>
      <c r="B42" s="13" t="s">
        <v>1</v>
      </c>
      <c r="C42" s="13" t="s">
        <v>1</v>
      </c>
      <c r="D42" s="13" t="s">
        <v>1</v>
      </c>
      <c r="E42" s="19" t="s">
        <v>30</v>
      </c>
      <c r="F42" s="17" t="s">
        <v>31</v>
      </c>
      <c r="G42" s="17" t="s">
        <v>32</v>
      </c>
      <c r="H42" s="21" t="s">
        <v>33</v>
      </c>
      <c r="I42" s="19">
        <v>500</v>
      </c>
      <c r="J42" s="21" t="s">
        <v>49</v>
      </c>
      <c r="K42" s="19">
        <v>0</v>
      </c>
      <c r="L42" s="19">
        <v>0</v>
      </c>
      <c r="M42" s="19">
        <v>0</v>
      </c>
      <c r="N42" s="19">
        <v>0</v>
      </c>
      <c r="O42" s="19">
        <v>0</v>
      </c>
      <c r="P42" s="19">
        <v>0</v>
      </c>
      <c r="Q42" s="19">
        <v>0</v>
      </c>
      <c r="R42" s="19">
        <v>100</v>
      </c>
      <c r="S42" s="19">
        <v>200</v>
      </c>
      <c r="T42" s="19">
        <v>350</v>
      </c>
      <c r="U42" s="19">
        <v>400</v>
      </c>
      <c r="V42" s="19">
        <v>500</v>
      </c>
      <c r="W42" s="19">
        <v>500</v>
      </c>
      <c r="X42" s="19">
        <v>500</v>
      </c>
      <c r="Y42" s="19">
        <v>500</v>
      </c>
      <c r="Z42" s="29" t="str">
        <f>IFERROR(IF(VLOOKUP(Main!A42,'Projects Added'!$A:$A,1,FALSE)=Main!A42,"Y",""),"")</f>
        <v>Y</v>
      </c>
      <c r="AA42" s="29" t="str">
        <f>IFERROR(IF(VLOOKUP(Main!A42,'Load Change'!$A:$A,1,FALSE)=Main!A42,"Y",""),"")</f>
        <v>Y</v>
      </c>
      <c r="AB42" s="29" t="str">
        <f>IFERROR(IF(VLOOKUP(Main!A42,'Ramp Change'!$A:$A,1,FALSE)=Main!A42,"Y",""),"")</f>
        <v>Y</v>
      </c>
      <c r="AC42" s="29" t="str">
        <f>IFERROR(IF(VLOOKUP(Main!A42,'Stage Change'!$A:$A,1,FALSE)=Main!A42,"Y",""),"")</f>
        <v>Y</v>
      </c>
      <c r="AD42" s="29" t="str">
        <f>IFERROR(IF(VLOOKUP(Main!A42,'Initial Service Change'!$A:$A,1,FALSE)=Main!A42,"Y",""),"")</f>
        <v>Y</v>
      </c>
    </row>
    <row r="43" spans="1:30">
      <c r="A43" s="13" t="s">
        <v>1</v>
      </c>
      <c r="B43" s="13" t="s">
        <v>1</v>
      </c>
      <c r="C43" s="13" t="s">
        <v>1</v>
      </c>
      <c r="D43" s="13" t="s">
        <v>1</v>
      </c>
      <c r="E43" s="19" t="s">
        <v>30</v>
      </c>
      <c r="F43" s="17" t="s">
        <v>31</v>
      </c>
      <c r="G43" s="17" t="s">
        <v>32</v>
      </c>
      <c r="H43" s="17" t="s">
        <v>33</v>
      </c>
      <c r="I43" s="19">
        <v>500</v>
      </c>
      <c r="J43" s="21" t="s">
        <v>34</v>
      </c>
      <c r="K43" s="19">
        <v>0</v>
      </c>
      <c r="L43" s="19">
        <v>0</v>
      </c>
      <c r="M43" s="19">
        <v>0</v>
      </c>
      <c r="N43" s="19">
        <v>200</v>
      </c>
      <c r="O43" s="19">
        <v>250</v>
      </c>
      <c r="P43" s="19">
        <v>350</v>
      </c>
      <c r="Q43" s="19">
        <v>450</v>
      </c>
      <c r="R43" s="19">
        <v>500</v>
      </c>
      <c r="S43" s="19">
        <v>500</v>
      </c>
      <c r="T43" s="19">
        <v>500</v>
      </c>
      <c r="U43" s="19">
        <v>500</v>
      </c>
      <c r="V43" s="19">
        <v>500</v>
      </c>
      <c r="W43" s="19">
        <v>500</v>
      </c>
      <c r="X43" s="19">
        <v>500</v>
      </c>
      <c r="Y43" s="19">
        <v>500</v>
      </c>
      <c r="Z43" s="29" t="str">
        <f>IFERROR(IF(VLOOKUP(Main!A43,'Projects Added'!$A:$A,1,FALSE)=Main!A43,"Y",""),"")</f>
        <v>Y</v>
      </c>
      <c r="AA43" s="29" t="str">
        <f>IFERROR(IF(VLOOKUP(Main!A43,'Load Change'!$A:$A,1,FALSE)=Main!A43,"Y",""),"")</f>
        <v>Y</v>
      </c>
      <c r="AB43" s="29" t="str">
        <f>IFERROR(IF(VLOOKUP(Main!A43,'Ramp Change'!$A:$A,1,FALSE)=Main!A43,"Y",""),"")</f>
        <v>Y</v>
      </c>
      <c r="AC43" s="29" t="str">
        <f>IFERROR(IF(VLOOKUP(Main!A43,'Stage Change'!$A:$A,1,FALSE)=Main!A43,"Y",""),"")</f>
        <v>Y</v>
      </c>
      <c r="AD43" s="29" t="str">
        <f>IFERROR(IF(VLOOKUP(Main!A43,'Initial Service Change'!$A:$A,1,FALSE)=Main!A43,"Y",""),"")</f>
        <v>Y</v>
      </c>
    </row>
    <row r="44" spans="1:30">
      <c r="A44" s="13" t="s">
        <v>1</v>
      </c>
      <c r="B44" s="13" t="s">
        <v>1</v>
      </c>
      <c r="C44" s="13" t="s">
        <v>1</v>
      </c>
      <c r="D44" s="13" t="s">
        <v>1</v>
      </c>
      <c r="E44" s="19" t="s">
        <v>30</v>
      </c>
      <c r="F44" s="18" t="s">
        <v>31</v>
      </c>
      <c r="G44" s="17" t="s">
        <v>32</v>
      </c>
      <c r="H44" s="18" t="s">
        <v>33</v>
      </c>
      <c r="I44" s="20">
        <v>481</v>
      </c>
      <c r="J44" s="21" t="s">
        <v>41</v>
      </c>
      <c r="K44" s="20">
        <v>0</v>
      </c>
      <c r="L44" s="20">
        <v>0</v>
      </c>
      <c r="M44" s="20">
        <v>0</v>
      </c>
      <c r="N44" s="20">
        <v>0</v>
      </c>
      <c r="O44" s="20">
        <v>14</v>
      </c>
      <c r="P44" s="20">
        <v>118</v>
      </c>
      <c r="Q44" s="20">
        <v>261</v>
      </c>
      <c r="R44" s="20">
        <v>404</v>
      </c>
      <c r="S44" s="20">
        <v>481</v>
      </c>
      <c r="T44" s="20">
        <v>481</v>
      </c>
      <c r="U44" s="20">
        <v>481</v>
      </c>
      <c r="V44" s="20">
        <v>481</v>
      </c>
      <c r="W44" s="20">
        <v>481</v>
      </c>
      <c r="X44" s="20">
        <v>481</v>
      </c>
      <c r="Y44" s="20">
        <v>481</v>
      </c>
      <c r="Z44" s="29" t="str">
        <f>IFERROR(IF(VLOOKUP(Main!A44,'Projects Added'!$A:$A,1,FALSE)=Main!A44,"Y",""),"")</f>
        <v>Y</v>
      </c>
      <c r="AA44" s="29" t="str">
        <f>IFERROR(IF(VLOOKUP(Main!A44,'Load Change'!$A:$A,1,FALSE)=Main!A44,"Y",""),"")</f>
        <v>Y</v>
      </c>
      <c r="AB44" s="29" t="str">
        <f>IFERROR(IF(VLOOKUP(Main!A44,'Ramp Change'!$A:$A,1,FALSE)=Main!A44,"Y",""),"")</f>
        <v>Y</v>
      </c>
      <c r="AC44" s="29" t="str">
        <f>IFERROR(IF(VLOOKUP(Main!A44,'Stage Change'!$A:$A,1,FALSE)=Main!A44,"Y",""),"")</f>
        <v>Y</v>
      </c>
      <c r="AD44" s="29" t="str">
        <f>IFERROR(IF(VLOOKUP(Main!A44,'Initial Service Change'!$A:$A,1,FALSE)=Main!A44,"Y",""),"")</f>
        <v>Y</v>
      </c>
    </row>
    <row r="45" spans="1:30">
      <c r="A45" s="13" t="s">
        <v>1</v>
      </c>
      <c r="B45" s="13" t="s">
        <v>1</v>
      </c>
      <c r="C45" s="13" t="s">
        <v>1</v>
      </c>
      <c r="D45" s="13" t="s">
        <v>1</v>
      </c>
      <c r="E45" s="19" t="s">
        <v>30</v>
      </c>
      <c r="F45" s="18" t="s">
        <v>31</v>
      </c>
      <c r="G45" s="17" t="s">
        <v>32</v>
      </c>
      <c r="H45" s="18" t="s">
        <v>33</v>
      </c>
      <c r="I45" s="20">
        <v>480</v>
      </c>
      <c r="J45" s="21" t="s">
        <v>40</v>
      </c>
      <c r="K45" s="20">
        <v>0</v>
      </c>
      <c r="L45" s="20">
        <v>0</v>
      </c>
      <c r="M45" s="20">
        <v>0</v>
      </c>
      <c r="N45" s="20">
        <v>0</v>
      </c>
      <c r="O45" s="20">
        <v>10</v>
      </c>
      <c r="P45" s="20">
        <v>143</v>
      </c>
      <c r="Q45" s="20">
        <v>244</v>
      </c>
      <c r="R45" s="20">
        <v>345</v>
      </c>
      <c r="S45" s="20">
        <v>447</v>
      </c>
      <c r="T45" s="20">
        <v>480</v>
      </c>
      <c r="U45" s="20">
        <v>480</v>
      </c>
      <c r="V45" s="20">
        <v>480</v>
      </c>
      <c r="W45" s="20">
        <v>480</v>
      </c>
      <c r="X45" s="20">
        <v>480</v>
      </c>
      <c r="Y45" s="20">
        <v>480</v>
      </c>
      <c r="Z45" s="29" t="str">
        <f>IFERROR(IF(VLOOKUP(Main!A45,'Projects Added'!$A:$A,1,FALSE)=Main!A45,"Y",""),"")</f>
        <v>Y</v>
      </c>
      <c r="AA45" s="29" t="str">
        <f>IFERROR(IF(VLOOKUP(Main!A45,'Load Change'!$A:$A,1,FALSE)=Main!A45,"Y",""),"")</f>
        <v>Y</v>
      </c>
      <c r="AB45" s="29" t="str">
        <f>IFERROR(IF(VLOOKUP(Main!A45,'Ramp Change'!$A:$A,1,FALSE)=Main!A45,"Y",""),"")</f>
        <v>Y</v>
      </c>
      <c r="AC45" s="29" t="str">
        <f>IFERROR(IF(VLOOKUP(Main!A45,'Stage Change'!$A:$A,1,FALSE)=Main!A45,"Y",""),"")</f>
        <v>Y</v>
      </c>
      <c r="AD45" s="29" t="str">
        <f>IFERROR(IF(VLOOKUP(Main!A45,'Initial Service Change'!$A:$A,1,FALSE)=Main!A45,"Y",""),"")</f>
        <v>Y</v>
      </c>
    </row>
    <row r="46" spans="1:30">
      <c r="A46" s="13" t="s">
        <v>1</v>
      </c>
      <c r="B46" s="13" t="s">
        <v>1</v>
      </c>
      <c r="C46" s="13" t="s">
        <v>1</v>
      </c>
      <c r="D46" s="13" t="s">
        <v>1</v>
      </c>
      <c r="E46" s="19" t="s">
        <v>30</v>
      </c>
      <c r="F46" s="18" t="s">
        <v>31</v>
      </c>
      <c r="G46" s="17" t="s">
        <v>32</v>
      </c>
      <c r="H46" s="18" t="s">
        <v>33</v>
      </c>
      <c r="I46" s="20">
        <v>455</v>
      </c>
      <c r="J46" s="21" t="s">
        <v>34</v>
      </c>
      <c r="K46" s="20">
        <v>0</v>
      </c>
      <c r="L46" s="20">
        <v>0</v>
      </c>
      <c r="M46" s="20">
        <v>0</v>
      </c>
      <c r="N46" s="20">
        <v>95</v>
      </c>
      <c r="O46" s="20">
        <v>185</v>
      </c>
      <c r="P46" s="20">
        <v>275</v>
      </c>
      <c r="Q46" s="20">
        <v>365</v>
      </c>
      <c r="R46" s="20">
        <v>455</v>
      </c>
      <c r="S46" s="20">
        <v>455</v>
      </c>
      <c r="T46" s="20">
        <v>455</v>
      </c>
      <c r="U46" s="20">
        <v>455</v>
      </c>
      <c r="V46" s="20">
        <v>455</v>
      </c>
      <c r="W46" s="20">
        <v>455</v>
      </c>
      <c r="X46" s="20">
        <v>455</v>
      </c>
      <c r="Y46" s="20">
        <v>455</v>
      </c>
      <c r="Z46" s="29" t="str">
        <f>IFERROR(IF(VLOOKUP(Main!A46,'Projects Added'!$A:$A,1,FALSE)=Main!A46,"Y",""),"")</f>
        <v>Y</v>
      </c>
      <c r="AA46" s="29" t="str">
        <f>IFERROR(IF(VLOOKUP(Main!A46,'Load Change'!$A:$A,1,FALSE)=Main!A46,"Y",""),"")</f>
        <v>Y</v>
      </c>
      <c r="AB46" s="29" t="str">
        <f>IFERROR(IF(VLOOKUP(Main!A46,'Ramp Change'!$A:$A,1,FALSE)=Main!A46,"Y",""),"")</f>
        <v>Y</v>
      </c>
      <c r="AC46" s="29" t="str">
        <f>IFERROR(IF(VLOOKUP(Main!A46,'Stage Change'!$A:$A,1,FALSE)=Main!A46,"Y",""),"")</f>
        <v>Y</v>
      </c>
      <c r="AD46" s="29" t="str">
        <f>IFERROR(IF(VLOOKUP(Main!A46,'Initial Service Change'!$A:$A,1,FALSE)=Main!A46,"Y",""),"")</f>
        <v>Y</v>
      </c>
    </row>
    <row r="47" spans="1:30">
      <c r="A47" s="13" t="s">
        <v>1</v>
      </c>
      <c r="B47" s="13" t="s">
        <v>1</v>
      </c>
      <c r="C47" s="13" t="s">
        <v>1</v>
      </c>
      <c r="D47" s="13" t="s">
        <v>1</v>
      </c>
      <c r="E47" s="19" t="s">
        <v>30</v>
      </c>
      <c r="F47" s="18" t="s">
        <v>31</v>
      </c>
      <c r="G47" s="17" t="s">
        <v>32</v>
      </c>
      <c r="H47" s="18" t="s">
        <v>33</v>
      </c>
      <c r="I47" s="20">
        <v>455</v>
      </c>
      <c r="J47" s="21" t="s">
        <v>34</v>
      </c>
      <c r="K47" s="20">
        <v>0</v>
      </c>
      <c r="L47" s="20">
        <v>0</v>
      </c>
      <c r="M47" s="20">
        <v>0</v>
      </c>
      <c r="N47" s="20">
        <v>5</v>
      </c>
      <c r="O47" s="20">
        <v>95</v>
      </c>
      <c r="P47" s="20">
        <v>365</v>
      </c>
      <c r="Q47" s="20">
        <v>455</v>
      </c>
      <c r="R47" s="20">
        <v>455</v>
      </c>
      <c r="S47" s="20">
        <v>455</v>
      </c>
      <c r="T47" s="20">
        <v>455</v>
      </c>
      <c r="U47" s="20">
        <v>455</v>
      </c>
      <c r="V47" s="20">
        <v>455</v>
      </c>
      <c r="W47" s="20">
        <v>455</v>
      </c>
      <c r="X47" s="20">
        <v>455</v>
      </c>
      <c r="Y47" s="20">
        <v>455</v>
      </c>
      <c r="Z47" s="29" t="str">
        <f>IFERROR(IF(VLOOKUP(Main!A47,'Projects Added'!$A:$A,1,FALSE)=Main!A47,"Y",""),"")</f>
        <v>Y</v>
      </c>
      <c r="AA47" s="29" t="str">
        <f>IFERROR(IF(VLOOKUP(Main!A47,'Load Change'!$A:$A,1,FALSE)=Main!A47,"Y",""),"")</f>
        <v>Y</v>
      </c>
      <c r="AB47" s="29" t="str">
        <f>IFERROR(IF(VLOOKUP(Main!A47,'Ramp Change'!$A:$A,1,FALSE)=Main!A47,"Y",""),"")</f>
        <v>Y</v>
      </c>
      <c r="AC47" s="29" t="str">
        <f>IFERROR(IF(VLOOKUP(Main!A47,'Stage Change'!$A:$A,1,FALSE)=Main!A47,"Y",""),"")</f>
        <v>Y</v>
      </c>
      <c r="AD47" s="29" t="str">
        <f>IFERROR(IF(VLOOKUP(Main!A47,'Initial Service Change'!$A:$A,1,FALSE)=Main!A47,"Y",""),"")</f>
        <v>Y</v>
      </c>
    </row>
    <row r="48" spans="1:30">
      <c r="A48" s="13" t="s">
        <v>1</v>
      </c>
      <c r="B48" s="13" t="s">
        <v>1</v>
      </c>
      <c r="C48" s="13" t="s">
        <v>1</v>
      </c>
      <c r="D48" s="13" t="s">
        <v>1</v>
      </c>
      <c r="E48" s="19" t="s">
        <v>30</v>
      </c>
      <c r="F48" s="17" t="s">
        <v>31</v>
      </c>
      <c r="G48" s="17" t="s">
        <v>32</v>
      </c>
      <c r="H48" s="17" t="s">
        <v>33</v>
      </c>
      <c r="I48" s="19">
        <v>455</v>
      </c>
      <c r="J48" s="21" t="s">
        <v>34</v>
      </c>
      <c r="K48" s="19">
        <v>0</v>
      </c>
      <c r="L48" s="19">
        <v>0</v>
      </c>
      <c r="M48" s="19">
        <v>0</v>
      </c>
      <c r="N48" s="19">
        <v>5</v>
      </c>
      <c r="O48" s="19">
        <v>95</v>
      </c>
      <c r="P48" s="19">
        <v>365</v>
      </c>
      <c r="Q48" s="19">
        <v>455</v>
      </c>
      <c r="R48" s="19">
        <v>455</v>
      </c>
      <c r="S48" s="19">
        <v>455</v>
      </c>
      <c r="T48" s="19">
        <v>455</v>
      </c>
      <c r="U48" s="19">
        <v>455</v>
      </c>
      <c r="V48" s="19">
        <v>455</v>
      </c>
      <c r="W48" s="19">
        <v>455</v>
      </c>
      <c r="X48" s="19">
        <v>455</v>
      </c>
      <c r="Y48" s="19">
        <v>455</v>
      </c>
      <c r="Z48" s="29" t="str">
        <f>IFERROR(IF(VLOOKUP(Main!A48,'Projects Added'!$A:$A,1,FALSE)=Main!A48,"Y",""),"")</f>
        <v>Y</v>
      </c>
      <c r="AA48" s="29" t="str">
        <f>IFERROR(IF(VLOOKUP(Main!A48,'Load Change'!$A:$A,1,FALSE)=Main!A48,"Y",""),"")</f>
        <v>Y</v>
      </c>
      <c r="AB48" s="29" t="str">
        <f>IFERROR(IF(VLOOKUP(Main!A48,'Ramp Change'!$A:$A,1,FALSE)=Main!A48,"Y",""),"")</f>
        <v>Y</v>
      </c>
      <c r="AC48" s="29" t="str">
        <f>IFERROR(IF(VLOOKUP(Main!A48,'Stage Change'!$A:$A,1,FALSE)=Main!A48,"Y",""),"")</f>
        <v>Y</v>
      </c>
      <c r="AD48" s="29" t="str">
        <f>IFERROR(IF(VLOOKUP(Main!A48,'Initial Service Change'!$A:$A,1,FALSE)=Main!A48,"Y",""),"")</f>
        <v>Y</v>
      </c>
    </row>
    <row r="49" spans="1:30">
      <c r="A49" s="13" t="s">
        <v>1</v>
      </c>
      <c r="B49" s="13" t="s">
        <v>1</v>
      </c>
      <c r="C49" s="13" t="s">
        <v>1</v>
      </c>
      <c r="D49" s="13" t="s">
        <v>1</v>
      </c>
      <c r="E49" s="19" t="s">
        <v>42</v>
      </c>
      <c r="F49" s="17" t="s">
        <v>43</v>
      </c>
      <c r="G49" s="17" t="s">
        <v>32</v>
      </c>
      <c r="H49" s="17" t="s">
        <v>33</v>
      </c>
      <c r="I49" s="19">
        <v>450</v>
      </c>
      <c r="J49" s="21" t="s">
        <v>49</v>
      </c>
      <c r="K49" s="19">
        <v>0</v>
      </c>
      <c r="L49" s="19">
        <v>0</v>
      </c>
      <c r="M49" s="19">
        <v>0</v>
      </c>
      <c r="N49" s="19">
        <v>0</v>
      </c>
      <c r="O49" s="19">
        <v>0</v>
      </c>
      <c r="P49" s="19">
        <v>0</v>
      </c>
      <c r="Q49" s="19">
        <v>0</v>
      </c>
      <c r="R49" s="19">
        <v>450</v>
      </c>
      <c r="S49" s="19">
        <v>450</v>
      </c>
      <c r="T49" s="19">
        <v>450</v>
      </c>
      <c r="U49" s="19">
        <v>450</v>
      </c>
      <c r="V49" s="19">
        <v>450</v>
      </c>
      <c r="W49" s="19">
        <v>450</v>
      </c>
      <c r="X49" s="19">
        <v>450</v>
      </c>
      <c r="Y49" s="19">
        <v>450</v>
      </c>
      <c r="Z49" s="29" t="str">
        <f>IFERROR(IF(VLOOKUP(Main!A49,'Projects Added'!$A:$A,1,FALSE)=Main!A49,"Y",""),"")</f>
        <v>Y</v>
      </c>
      <c r="AA49" s="29" t="str">
        <f>IFERROR(IF(VLOOKUP(Main!A49,'Load Change'!$A:$A,1,FALSE)=Main!A49,"Y",""),"")</f>
        <v>Y</v>
      </c>
      <c r="AB49" s="29" t="str">
        <f>IFERROR(IF(VLOOKUP(Main!A49,'Ramp Change'!$A:$A,1,FALSE)=Main!A49,"Y",""),"")</f>
        <v>Y</v>
      </c>
      <c r="AC49" s="29" t="str">
        <f>IFERROR(IF(VLOOKUP(Main!A49,'Stage Change'!$A:$A,1,FALSE)=Main!A49,"Y",""),"")</f>
        <v>Y</v>
      </c>
      <c r="AD49" s="29" t="str">
        <f>IFERROR(IF(VLOOKUP(Main!A49,'Initial Service Change'!$A:$A,1,FALSE)=Main!A49,"Y",""),"")</f>
        <v>Y</v>
      </c>
    </row>
    <row r="50" spans="1:30">
      <c r="A50" s="13" t="s">
        <v>1</v>
      </c>
      <c r="B50" s="13" t="s">
        <v>1</v>
      </c>
      <c r="C50" s="13" t="s">
        <v>1</v>
      </c>
      <c r="D50" s="13" t="s">
        <v>1</v>
      </c>
      <c r="E50" s="19" t="s">
        <v>30</v>
      </c>
      <c r="F50" s="17" t="s">
        <v>31</v>
      </c>
      <c r="G50" s="17" t="s">
        <v>32</v>
      </c>
      <c r="H50" s="17" t="s">
        <v>33</v>
      </c>
      <c r="I50" s="19">
        <v>450</v>
      </c>
      <c r="J50" s="21" t="s">
        <v>34</v>
      </c>
      <c r="K50" s="19">
        <v>0</v>
      </c>
      <c r="L50" s="19">
        <v>0</v>
      </c>
      <c r="M50" s="19">
        <v>0</v>
      </c>
      <c r="N50" s="19">
        <v>5</v>
      </c>
      <c r="O50" s="19">
        <v>5</v>
      </c>
      <c r="P50" s="19">
        <v>150</v>
      </c>
      <c r="Q50" s="19">
        <v>300</v>
      </c>
      <c r="R50" s="19">
        <v>450</v>
      </c>
      <c r="S50" s="19">
        <v>450</v>
      </c>
      <c r="T50" s="19">
        <v>450</v>
      </c>
      <c r="U50" s="19">
        <v>450</v>
      </c>
      <c r="V50" s="19">
        <v>450</v>
      </c>
      <c r="W50" s="19">
        <v>450</v>
      </c>
      <c r="X50" s="19">
        <v>450</v>
      </c>
      <c r="Y50" s="19">
        <v>450</v>
      </c>
      <c r="Z50" s="29" t="str">
        <f>IFERROR(IF(VLOOKUP(Main!A50,'Projects Added'!$A:$A,1,FALSE)=Main!A50,"Y",""),"")</f>
        <v>Y</v>
      </c>
      <c r="AA50" s="29" t="str">
        <f>IFERROR(IF(VLOOKUP(Main!A50,'Load Change'!$A:$A,1,FALSE)=Main!A50,"Y",""),"")</f>
        <v>Y</v>
      </c>
      <c r="AB50" s="29" t="str">
        <f>IFERROR(IF(VLOOKUP(Main!A50,'Ramp Change'!$A:$A,1,FALSE)=Main!A50,"Y",""),"")</f>
        <v>Y</v>
      </c>
      <c r="AC50" s="29" t="str">
        <f>IFERROR(IF(VLOOKUP(Main!A50,'Stage Change'!$A:$A,1,FALSE)=Main!A50,"Y",""),"")</f>
        <v>Y</v>
      </c>
      <c r="AD50" s="29" t="str">
        <f>IFERROR(IF(VLOOKUP(Main!A50,'Initial Service Change'!$A:$A,1,FALSE)=Main!A50,"Y",""),"")</f>
        <v>Y</v>
      </c>
    </row>
    <row r="51" spans="1:30">
      <c r="A51" s="13" t="s">
        <v>1</v>
      </c>
      <c r="B51" s="13" t="s">
        <v>1</v>
      </c>
      <c r="C51" s="13" t="s">
        <v>1</v>
      </c>
      <c r="D51" s="13" t="s">
        <v>1</v>
      </c>
      <c r="E51" s="19" t="s">
        <v>30</v>
      </c>
      <c r="F51" s="18" t="s">
        <v>31</v>
      </c>
      <c r="G51" s="17" t="s">
        <v>35</v>
      </c>
      <c r="H51" s="18" t="s">
        <v>33</v>
      </c>
      <c r="I51" s="20">
        <v>450</v>
      </c>
      <c r="J51" s="21" t="s">
        <v>40</v>
      </c>
      <c r="K51" s="20">
        <v>0</v>
      </c>
      <c r="L51" s="20">
        <v>0</v>
      </c>
      <c r="M51" s="20">
        <v>0</v>
      </c>
      <c r="N51" s="20">
        <v>0</v>
      </c>
      <c r="O51" s="20">
        <v>75</v>
      </c>
      <c r="P51" s="20">
        <v>150</v>
      </c>
      <c r="Q51" s="20">
        <v>225</v>
      </c>
      <c r="R51" s="20">
        <v>300</v>
      </c>
      <c r="S51" s="20">
        <v>375</v>
      </c>
      <c r="T51" s="20">
        <v>450</v>
      </c>
      <c r="U51" s="20">
        <v>450</v>
      </c>
      <c r="V51" s="20">
        <v>450</v>
      </c>
      <c r="W51" s="20">
        <v>450</v>
      </c>
      <c r="X51" s="20">
        <v>450</v>
      </c>
      <c r="Y51" s="20">
        <v>450</v>
      </c>
      <c r="Z51" s="29" t="str">
        <f>IFERROR(IF(VLOOKUP(Main!A51,'Projects Added'!$A:$A,1,FALSE)=Main!A51,"Y",""),"")</f>
        <v>Y</v>
      </c>
      <c r="AA51" s="29" t="str">
        <f>IFERROR(IF(VLOOKUP(Main!A51,'Load Change'!$A:$A,1,FALSE)=Main!A51,"Y",""),"")</f>
        <v>Y</v>
      </c>
      <c r="AB51" s="29" t="str">
        <f>IFERROR(IF(VLOOKUP(Main!A51,'Ramp Change'!$A:$A,1,FALSE)=Main!A51,"Y",""),"")</f>
        <v>Y</v>
      </c>
      <c r="AC51" s="29" t="str">
        <f>IFERROR(IF(VLOOKUP(Main!A51,'Stage Change'!$A:$A,1,FALSE)=Main!A51,"Y",""),"")</f>
        <v>Y</v>
      </c>
      <c r="AD51" s="29" t="str">
        <f>IFERROR(IF(VLOOKUP(Main!A51,'Initial Service Change'!$A:$A,1,FALSE)=Main!A51,"Y",""),"")</f>
        <v>Y</v>
      </c>
    </row>
    <row r="52" spans="1:30">
      <c r="A52" s="13" t="s">
        <v>1</v>
      </c>
      <c r="B52" s="13" t="s">
        <v>1</v>
      </c>
      <c r="C52" s="13" t="s">
        <v>1</v>
      </c>
      <c r="D52" s="13" t="s">
        <v>1</v>
      </c>
      <c r="E52" s="19" t="s">
        <v>30</v>
      </c>
      <c r="F52" s="17" t="s">
        <v>31</v>
      </c>
      <c r="G52" s="17" t="s">
        <v>32</v>
      </c>
      <c r="H52" s="18" t="s">
        <v>38</v>
      </c>
      <c r="I52" s="19">
        <v>432</v>
      </c>
      <c r="J52" s="21" t="s">
        <v>41</v>
      </c>
      <c r="K52" s="19">
        <v>0</v>
      </c>
      <c r="L52" s="19">
        <v>0</v>
      </c>
      <c r="M52" s="19">
        <v>0</v>
      </c>
      <c r="N52" s="19">
        <v>0</v>
      </c>
      <c r="O52" s="19">
        <v>47</v>
      </c>
      <c r="P52" s="19">
        <v>154</v>
      </c>
      <c r="Q52" s="19">
        <v>221</v>
      </c>
      <c r="R52" s="19">
        <v>328</v>
      </c>
      <c r="S52" s="19">
        <v>432</v>
      </c>
      <c r="T52" s="19">
        <v>432</v>
      </c>
      <c r="U52" s="19">
        <v>432</v>
      </c>
      <c r="V52" s="19">
        <v>432</v>
      </c>
      <c r="W52" s="19">
        <v>432</v>
      </c>
      <c r="X52" s="19">
        <v>432</v>
      </c>
      <c r="Y52" s="19">
        <v>432</v>
      </c>
      <c r="Z52" s="29" t="str">
        <f>IFERROR(IF(VLOOKUP(Main!A52,'Projects Added'!$A:$A,1,FALSE)=Main!A52,"Y",""),"")</f>
        <v>Y</v>
      </c>
      <c r="AA52" s="29" t="str">
        <f>IFERROR(IF(VLOOKUP(Main!A52,'Load Change'!$A:$A,1,FALSE)=Main!A52,"Y",""),"")</f>
        <v>Y</v>
      </c>
      <c r="AB52" s="29" t="str">
        <f>IFERROR(IF(VLOOKUP(Main!A52,'Ramp Change'!$A:$A,1,FALSE)=Main!A52,"Y",""),"")</f>
        <v>Y</v>
      </c>
      <c r="AC52" s="29" t="str">
        <f>IFERROR(IF(VLOOKUP(Main!A52,'Stage Change'!$A:$A,1,FALSE)=Main!A52,"Y",""),"")</f>
        <v>Y</v>
      </c>
      <c r="AD52" s="29" t="str">
        <f>IFERROR(IF(VLOOKUP(Main!A52,'Initial Service Change'!$A:$A,1,FALSE)=Main!A52,"Y",""),"")</f>
        <v>Y</v>
      </c>
    </row>
    <row r="53" spans="1:30">
      <c r="A53" s="13" t="s">
        <v>1</v>
      </c>
      <c r="B53" s="13" t="s">
        <v>1</v>
      </c>
      <c r="C53" s="13" t="s">
        <v>1</v>
      </c>
      <c r="D53" s="13" t="s">
        <v>1</v>
      </c>
      <c r="E53" s="19" t="s">
        <v>30</v>
      </c>
      <c r="F53" s="18" t="s">
        <v>31</v>
      </c>
      <c r="G53" s="17" t="s">
        <v>32</v>
      </c>
      <c r="H53" s="18" t="s">
        <v>51</v>
      </c>
      <c r="I53" s="20">
        <v>432</v>
      </c>
      <c r="J53" s="21" t="s">
        <v>50</v>
      </c>
      <c r="K53" s="20">
        <v>0</v>
      </c>
      <c r="L53" s="20">
        <v>0</v>
      </c>
      <c r="M53" s="20">
        <v>0</v>
      </c>
      <c r="N53" s="20">
        <v>0</v>
      </c>
      <c r="O53" s="20">
        <v>0</v>
      </c>
      <c r="P53" s="20">
        <v>72</v>
      </c>
      <c r="Q53" s="20">
        <v>216</v>
      </c>
      <c r="R53" s="20">
        <v>288</v>
      </c>
      <c r="S53" s="20">
        <v>360</v>
      </c>
      <c r="T53" s="20">
        <v>432</v>
      </c>
      <c r="U53" s="20">
        <v>432</v>
      </c>
      <c r="V53" s="20">
        <v>432</v>
      </c>
      <c r="W53" s="20">
        <v>432</v>
      </c>
      <c r="X53" s="20">
        <v>432</v>
      </c>
      <c r="Y53" s="20">
        <v>432</v>
      </c>
      <c r="Z53" s="29" t="str">
        <f>IFERROR(IF(VLOOKUP(Main!A53,'Projects Added'!$A:$A,1,FALSE)=Main!A53,"Y",""),"")</f>
        <v>Y</v>
      </c>
      <c r="AA53" s="29" t="str">
        <f>IFERROR(IF(VLOOKUP(Main!A53,'Load Change'!$A:$A,1,FALSE)=Main!A53,"Y",""),"")</f>
        <v>Y</v>
      </c>
      <c r="AB53" s="29" t="str">
        <f>IFERROR(IF(VLOOKUP(Main!A53,'Ramp Change'!$A:$A,1,FALSE)=Main!A53,"Y",""),"")</f>
        <v>Y</v>
      </c>
      <c r="AC53" s="29" t="str">
        <f>IFERROR(IF(VLOOKUP(Main!A53,'Stage Change'!$A:$A,1,FALSE)=Main!A53,"Y",""),"")</f>
        <v>Y</v>
      </c>
      <c r="AD53" s="29" t="str">
        <f>IFERROR(IF(VLOOKUP(Main!A53,'Initial Service Change'!$A:$A,1,FALSE)=Main!A53,"Y",""),"")</f>
        <v>Y</v>
      </c>
    </row>
    <row r="54" spans="1:30">
      <c r="A54" s="13" t="s">
        <v>1</v>
      </c>
      <c r="B54" s="13" t="s">
        <v>1</v>
      </c>
      <c r="C54" s="13" t="s">
        <v>1</v>
      </c>
      <c r="D54" s="13" t="s">
        <v>1</v>
      </c>
      <c r="E54" s="19" t="s">
        <v>30</v>
      </c>
      <c r="F54" s="17" t="s">
        <v>31</v>
      </c>
      <c r="G54" s="17" t="s">
        <v>32</v>
      </c>
      <c r="H54" s="18" t="s">
        <v>33</v>
      </c>
      <c r="I54" s="19">
        <v>432</v>
      </c>
      <c r="J54" s="21" t="s">
        <v>39</v>
      </c>
      <c r="K54" s="19">
        <v>0</v>
      </c>
      <c r="L54" s="19">
        <v>0</v>
      </c>
      <c r="M54" s="19">
        <v>0</v>
      </c>
      <c r="N54" s="19">
        <v>0</v>
      </c>
      <c r="O54" s="19">
        <v>0</v>
      </c>
      <c r="P54" s="19">
        <v>1</v>
      </c>
      <c r="Q54" s="19">
        <v>68</v>
      </c>
      <c r="R54" s="19">
        <v>144</v>
      </c>
      <c r="S54" s="19">
        <v>211</v>
      </c>
      <c r="T54" s="19">
        <v>288</v>
      </c>
      <c r="U54" s="19">
        <v>356</v>
      </c>
      <c r="V54" s="19">
        <v>432</v>
      </c>
      <c r="W54" s="19">
        <v>432</v>
      </c>
      <c r="X54" s="19">
        <v>432</v>
      </c>
      <c r="Y54" s="19">
        <v>432</v>
      </c>
      <c r="Z54" s="29" t="str">
        <f>IFERROR(IF(VLOOKUP(Main!A54,'Projects Added'!$A:$A,1,FALSE)=Main!A54,"Y",""),"")</f>
        <v>Y</v>
      </c>
      <c r="AA54" s="29" t="str">
        <f>IFERROR(IF(VLOOKUP(Main!A54,'Load Change'!$A:$A,1,FALSE)=Main!A54,"Y",""),"")</f>
        <v>Y</v>
      </c>
      <c r="AB54" s="29" t="str">
        <f>IFERROR(IF(VLOOKUP(Main!A54,'Ramp Change'!$A:$A,1,FALSE)=Main!A54,"Y",""),"")</f>
        <v>Y</v>
      </c>
      <c r="AC54" s="29" t="str">
        <f>IFERROR(IF(VLOOKUP(Main!A54,'Stage Change'!$A:$A,1,FALSE)=Main!A54,"Y",""),"")</f>
        <v>Y</v>
      </c>
      <c r="AD54" s="29" t="str">
        <f>IFERROR(IF(VLOOKUP(Main!A54,'Initial Service Change'!$A:$A,1,FALSE)=Main!A54,"Y",""),"")</f>
        <v>Y</v>
      </c>
    </row>
    <row r="55" spans="1:30">
      <c r="A55" s="13" t="s">
        <v>1</v>
      </c>
      <c r="B55" s="13" t="s">
        <v>1</v>
      </c>
      <c r="C55" s="13" t="s">
        <v>1</v>
      </c>
      <c r="D55" s="13" t="s">
        <v>1</v>
      </c>
      <c r="E55" s="19" t="s">
        <v>30</v>
      </c>
      <c r="F55" s="17" t="s">
        <v>31</v>
      </c>
      <c r="G55" s="17" t="s">
        <v>32</v>
      </c>
      <c r="H55" s="18" t="s">
        <v>33</v>
      </c>
      <c r="I55" s="19">
        <v>420</v>
      </c>
      <c r="J55" s="21" t="s">
        <v>40</v>
      </c>
      <c r="K55" s="19">
        <v>0</v>
      </c>
      <c r="L55" s="19">
        <v>0</v>
      </c>
      <c r="M55" s="19">
        <v>0</v>
      </c>
      <c r="N55" s="19">
        <v>0</v>
      </c>
      <c r="O55" s="19">
        <v>50</v>
      </c>
      <c r="P55" s="19">
        <v>250</v>
      </c>
      <c r="Q55" s="19">
        <v>420</v>
      </c>
      <c r="R55" s="19">
        <v>420</v>
      </c>
      <c r="S55" s="19">
        <v>420</v>
      </c>
      <c r="T55" s="19">
        <v>420</v>
      </c>
      <c r="U55" s="19">
        <v>420</v>
      </c>
      <c r="V55" s="19">
        <v>420</v>
      </c>
      <c r="W55" s="19">
        <v>420</v>
      </c>
      <c r="X55" s="19">
        <v>420</v>
      </c>
      <c r="Y55" s="19">
        <v>420</v>
      </c>
      <c r="Z55" s="29" t="str">
        <f>IFERROR(IF(VLOOKUP(Main!A55,'Projects Added'!$A:$A,1,FALSE)=Main!A55,"Y",""),"")</f>
        <v>Y</v>
      </c>
      <c r="AA55" s="29" t="str">
        <f>IFERROR(IF(VLOOKUP(Main!A55,'Load Change'!$A:$A,1,FALSE)=Main!A55,"Y",""),"")</f>
        <v>Y</v>
      </c>
      <c r="AB55" s="29" t="str">
        <f>IFERROR(IF(VLOOKUP(Main!A55,'Ramp Change'!$A:$A,1,FALSE)=Main!A55,"Y",""),"")</f>
        <v>Y</v>
      </c>
      <c r="AC55" s="29" t="str">
        <f>IFERROR(IF(VLOOKUP(Main!A55,'Stage Change'!$A:$A,1,FALSE)=Main!A55,"Y",""),"")</f>
        <v>Y</v>
      </c>
      <c r="AD55" s="29" t="str">
        <f>IFERROR(IF(VLOOKUP(Main!A55,'Initial Service Change'!$A:$A,1,FALSE)=Main!A55,"Y",""),"")</f>
        <v>Y</v>
      </c>
    </row>
    <row r="56" spans="1:30">
      <c r="A56" s="13" t="s">
        <v>1</v>
      </c>
      <c r="B56" s="13" t="s">
        <v>1</v>
      </c>
      <c r="C56" s="13" t="s">
        <v>1</v>
      </c>
      <c r="D56" s="13" t="s">
        <v>1</v>
      </c>
      <c r="E56" s="19" t="s">
        <v>30</v>
      </c>
      <c r="F56" s="17" t="s">
        <v>31</v>
      </c>
      <c r="G56" s="17" t="s">
        <v>35</v>
      </c>
      <c r="H56" s="17" t="s">
        <v>33</v>
      </c>
      <c r="I56" s="19">
        <v>400</v>
      </c>
      <c r="J56" s="21" t="s">
        <v>34</v>
      </c>
      <c r="K56" s="19">
        <v>0</v>
      </c>
      <c r="L56" s="19">
        <v>0</v>
      </c>
      <c r="M56" s="19">
        <v>0</v>
      </c>
      <c r="N56" s="19">
        <v>20</v>
      </c>
      <c r="O56" s="19">
        <v>300</v>
      </c>
      <c r="P56" s="19">
        <v>400</v>
      </c>
      <c r="Q56" s="19">
        <v>400</v>
      </c>
      <c r="R56" s="19">
        <v>400</v>
      </c>
      <c r="S56" s="19">
        <v>400</v>
      </c>
      <c r="T56" s="19">
        <v>400</v>
      </c>
      <c r="U56" s="19">
        <v>400</v>
      </c>
      <c r="V56" s="19">
        <v>400</v>
      </c>
      <c r="W56" s="19">
        <v>400</v>
      </c>
      <c r="X56" s="19">
        <v>400</v>
      </c>
      <c r="Y56" s="19">
        <v>400</v>
      </c>
      <c r="Z56" s="29" t="str">
        <f>IFERROR(IF(VLOOKUP(Main!A56,'Projects Added'!$A:$A,1,FALSE)=Main!A56,"Y",""),"")</f>
        <v>Y</v>
      </c>
      <c r="AA56" s="29" t="str">
        <f>IFERROR(IF(VLOOKUP(Main!A56,'Load Change'!$A:$A,1,FALSE)=Main!A56,"Y",""),"")</f>
        <v>Y</v>
      </c>
      <c r="AB56" s="29" t="str">
        <f>IFERROR(IF(VLOOKUP(Main!A56,'Ramp Change'!$A:$A,1,FALSE)=Main!A56,"Y",""),"")</f>
        <v>Y</v>
      </c>
      <c r="AC56" s="29" t="str">
        <f>IFERROR(IF(VLOOKUP(Main!A56,'Stage Change'!$A:$A,1,FALSE)=Main!A56,"Y",""),"")</f>
        <v>Y</v>
      </c>
      <c r="AD56" s="29" t="str">
        <f>IFERROR(IF(VLOOKUP(Main!A56,'Initial Service Change'!$A:$A,1,FALSE)=Main!A56,"Y",""),"")</f>
        <v>Y</v>
      </c>
    </row>
    <row r="57" spans="1:30">
      <c r="A57" s="13" t="s">
        <v>1</v>
      </c>
      <c r="B57" s="13" t="s">
        <v>1</v>
      </c>
      <c r="C57" s="13" t="s">
        <v>1</v>
      </c>
      <c r="D57" s="13" t="s">
        <v>1</v>
      </c>
      <c r="E57" s="19" t="s">
        <v>30</v>
      </c>
      <c r="F57" s="18" t="s">
        <v>31</v>
      </c>
      <c r="G57" s="17" t="s">
        <v>32</v>
      </c>
      <c r="H57" s="18" t="s">
        <v>33</v>
      </c>
      <c r="I57" s="20">
        <v>400</v>
      </c>
      <c r="J57" s="21" t="s">
        <v>40</v>
      </c>
      <c r="K57" s="20">
        <v>0</v>
      </c>
      <c r="L57" s="20">
        <v>0</v>
      </c>
      <c r="M57" s="20">
        <v>0</v>
      </c>
      <c r="N57" s="20">
        <v>0</v>
      </c>
      <c r="O57" s="20">
        <v>100</v>
      </c>
      <c r="P57" s="20">
        <v>200</v>
      </c>
      <c r="Q57" s="20">
        <v>300</v>
      </c>
      <c r="R57" s="20">
        <v>400</v>
      </c>
      <c r="S57" s="20">
        <v>400</v>
      </c>
      <c r="T57" s="20">
        <v>400</v>
      </c>
      <c r="U57" s="20">
        <v>400</v>
      </c>
      <c r="V57" s="20">
        <v>400</v>
      </c>
      <c r="W57" s="20">
        <v>400</v>
      </c>
      <c r="X57" s="20">
        <v>400</v>
      </c>
      <c r="Y57" s="20">
        <v>400</v>
      </c>
      <c r="Z57" s="29" t="str">
        <f>IFERROR(IF(VLOOKUP(Main!A57,'Projects Added'!$A:$A,1,FALSE)=Main!A57,"Y",""),"")</f>
        <v>Y</v>
      </c>
      <c r="AA57" s="29" t="str">
        <f>IFERROR(IF(VLOOKUP(Main!A57,'Load Change'!$A:$A,1,FALSE)=Main!A57,"Y",""),"")</f>
        <v>Y</v>
      </c>
      <c r="AB57" s="29" t="str">
        <f>IFERROR(IF(VLOOKUP(Main!A57,'Ramp Change'!$A:$A,1,FALSE)=Main!A57,"Y",""),"")</f>
        <v>Y</v>
      </c>
      <c r="AC57" s="29" t="str">
        <f>IFERROR(IF(VLOOKUP(Main!A57,'Stage Change'!$A:$A,1,FALSE)=Main!A57,"Y",""),"")</f>
        <v>Y</v>
      </c>
      <c r="AD57" s="29" t="str">
        <f>IFERROR(IF(VLOOKUP(Main!A57,'Initial Service Change'!$A:$A,1,FALSE)=Main!A57,"Y",""),"")</f>
        <v>Y</v>
      </c>
    </row>
    <row r="58" spans="1:30">
      <c r="A58" s="13" t="s">
        <v>1</v>
      </c>
      <c r="B58" s="13" t="s">
        <v>1</v>
      </c>
      <c r="C58" s="13" t="s">
        <v>1</v>
      </c>
      <c r="D58" s="13" t="s">
        <v>1</v>
      </c>
      <c r="E58" s="19" t="s">
        <v>30</v>
      </c>
      <c r="F58" s="18" t="s">
        <v>31</v>
      </c>
      <c r="G58" s="17" t="s">
        <v>32</v>
      </c>
      <c r="H58" s="18" t="s">
        <v>33</v>
      </c>
      <c r="I58" s="20">
        <v>365</v>
      </c>
      <c r="J58" s="21" t="s">
        <v>50</v>
      </c>
      <c r="K58" s="20">
        <v>0</v>
      </c>
      <c r="L58" s="20">
        <v>0</v>
      </c>
      <c r="M58" s="20">
        <v>0</v>
      </c>
      <c r="N58" s="20">
        <v>5</v>
      </c>
      <c r="O58" s="20">
        <v>125</v>
      </c>
      <c r="P58" s="20">
        <v>245</v>
      </c>
      <c r="Q58" s="20">
        <v>365</v>
      </c>
      <c r="R58" s="20">
        <v>365</v>
      </c>
      <c r="S58" s="20">
        <v>365</v>
      </c>
      <c r="T58" s="20">
        <v>365</v>
      </c>
      <c r="U58" s="20">
        <v>365</v>
      </c>
      <c r="V58" s="20">
        <v>365</v>
      </c>
      <c r="W58" s="20">
        <v>365</v>
      </c>
      <c r="X58" s="20">
        <v>365</v>
      </c>
      <c r="Y58" s="20">
        <v>365</v>
      </c>
      <c r="Z58" s="29" t="str">
        <f>IFERROR(IF(VLOOKUP(Main!A58,'Projects Added'!$A:$A,1,FALSE)=Main!A58,"Y",""),"")</f>
        <v>Y</v>
      </c>
      <c r="AA58" s="29" t="str">
        <f>IFERROR(IF(VLOOKUP(Main!A58,'Load Change'!$A:$A,1,FALSE)=Main!A58,"Y",""),"")</f>
        <v>Y</v>
      </c>
      <c r="AB58" s="29" t="str">
        <f>IFERROR(IF(VLOOKUP(Main!A58,'Ramp Change'!$A:$A,1,FALSE)=Main!A58,"Y",""),"")</f>
        <v>Y</v>
      </c>
      <c r="AC58" s="29" t="str">
        <f>IFERROR(IF(VLOOKUP(Main!A58,'Stage Change'!$A:$A,1,FALSE)=Main!A58,"Y",""),"")</f>
        <v>Y</v>
      </c>
      <c r="AD58" s="29" t="str">
        <f>IFERROR(IF(VLOOKUP(Main!A58,'Initial Service Change'!$A:$A,1,FALSE)=Main!A58,"Y",""),"")</f>
        <v>Y</v>
      </c>
    </row>
    <row r="59" spans="1:30">
      <c r="A59" s="13" t="s">
        <v>1</v>
      </c>
      <c r="B59" s="13" t="s">
        <v>1</v>
      </c>
      <c r="C59" s="13" t="s">
        <v>1</v>
      </c>
      <c r="D59" s="13" t="s">
        <v>1</v>
      </c>
      <c r="E59" s="19" t="s">
        <v>30</v>
      </c>
      <c r="F59" s="18" t="s">
        <v>31</v>
      </c>
      <c r="G59" s="17" t="s">
        <v>32</v>
      </c>
      <c r="H59" s="18" t="s">
        <v>33</v>
      </c>
      <c r="I59" s="20">
        <v>365</v>
      </c>
      <c r="J59" s="21" t="s">
        <v>34</v>
      </c>
      <c r="K59" s="20">
        <v>0</v>
      </c>
      <c r="L59" s="20">
        <v>0</v>
      </c>
      <c r="M59" s="20">
        <v>0</v>
      </c>
      <c r="N59" s="20">
        <v>10</v>
      </c>
      <c r="O59" s="20">
        <v>124</v>
      </c>
      <c r="P59" s="20">
        <v>196</v>
      </c>
      <c r="Q59" s="20">
        <v>269</v>
      </c>
      <c r="R59" s="20">
        <v>341</v>
      </c>
      <c r="S59" s="20">
        <v>365</v>
      </c>
      <c r="T59" s="20">
        <v>365</v>
      </c>
      <c r="U59" s="20">
        <v>365</v>
      </c>
      <c r="V59" s="20">
        <v>365</v>
      </c>
      <c r="W59" s="20">
        <v>365</v>
      </c>
      <c r="X59" s="20">
        <v>365</v>
      </c>
      <c r="Y59" s="20">
        <v>365</v>
      </c>
      <c r="Z59" s="29" t="str">
        <f>IFERROR(IF(VLOOKUP(Main!A59,'Projects Added'!$A:$A,1,FALSE)=Main!A59,"Y",""),"")</f>
        <v>Y</v>
      </c>
      <c r="AA59" s="29" t="str">
        <f>IFERROR(IF(VLOOKUP(Main!A59,'Load Change'!$A:$A,1,FALSE)=Main!A59,"Y",""),"")</f>
        <v>Y</v>
      </c>
      <c r="AB59" s="29" t="str">
        <f>IFERROR(IF(VLOOKUP(Main!A59,'Ramp Change'!$A:$A,1,FALSE)=Main!A59,"Y",""),"")</f>
        <v>Y</v>
      </c>
      <c r="AC59" s="29" t="str">
        <f>IFERROR(IF(VLOOKUP(Main!A59,'Stage Change'!$A:$A,1,FALSE)=Main!A59,"Y",""),"")</f>
        <v>Y</v>
      </c>
      <c r="AD59" s="29" t="str">
        <f>IFERROR(IF(VLOOKUP(Main!A59,'Initial Service Change'!$A:$A,1,FALSE)=Main!A59,"Y",""),"")</f>
        <v>Y</v>
      </c>
    </row>
    <row r="60" spans="1:30">
      <c r="A60" s="13" t="s">
        <v>1</v>
      </c>
      <c r="B60" s="13" t="s">
        <v>1</v>
      </c>
      <c r="C60" s="13" t="s">
        <v>1</v>
      </c>
      <c r="D60" s="13" t="s">
        <v>1</v>
      </c>
      <c r="E60" s="19" t="s">
        <v>30</v>
      </c>
      <c r="F60" s="18" t="s">
        <v>31</v>
      </c>
      <c r="G60" s="17" t="s">
        <v>32</v>
      </c>
      <c r="H60" s="18" t="s">
        <v>33</v>
      </c>
      <c r="I60" s="20">
        <v>360</v>
      </c>
      <c r="J60" s="21" t="s">
        <v>40</v>
      </c>
      <c r="K60" s="20">
        <v>0</v>
      </c>
      <c r="L60" s="20">
        <v>0</v>
      </c>
      <c r="M60" s="20">
        <v>0</v>
      </c>
      <c r="N60" s="20">
        <v>0</v>
      </c>
      <c r="O60" s="20">
        <v>72</v>
      </c>
      <c r="P60" s="20">
        <v>120</v>
      </c>
      <c r="Q60" s="20">
        <v>168</v>
      </c>
      <c r="R60" s="20">
        <v>216</v>
      </c>
      <c r="S60" s="20">
        <v>288</v>
      </c>
      <c r="T60" s="20">
        <v>360</v>
      </c>
      <c r="U60" s="20">
        <v>360</v>
      </c>
      <c r="V60" s="20">
        <v>360</v>
      </c>
      <c r="W60" s="20">
        <v>360</v>
      </c>
      <c r="X60" s="20">
        <v>360</v>
      </c>
      <c r="Y60" s="20">
        <v>360</v>
      </c>
      <c r="Z60" s="29" t="str">
        <f>IFERROR(IF(VLOOKUP(Main!A60,'Projects Added'!$A:$A,1,FALSE)=Main!A60,"Y",""),"")</f>
        <v>Y</v>
      </c>
      <c r="AA60" s="29" t="str">
        <f>IFERROR(IF(VLOOKUP(Main!A60,'Load Change'!$A:$A,1,FALSE)=Main!A60,"Y",""),"")</f>
        <v>Y</v>
      </c>
      <c r="AB60" s="29" t="str">
        <f>IFERROR(IF(VLOOKUP(Main!A60,'Ramp Change'!$A:$A,1,FALSE)=Main!A60,"Y",""),"")</f>
        <v>Y</v>
      </c>
      <c r="AC60" s="29" t="str">
        <f>IFERROR(IF(VLOOKUP(Main!A60,'Stage Change'!$A:$A,1,FALSE)=Main!A60,"Y",""),"")</f>
        <v>Y</v>
      </c>
      <c r="AD60" s="29" t="str">
        <f>IFERROR(IF(VLOOKUP(Main!A60,'Initial Service Change'!$A:$A,1,FALSE)=Main!A60,"Y",""),"")</f>
        <v>Y</v>
      </c>
    </row>
    <row r="61" spans="1:30">
      <c r="A61" s="13" t="s">
        <v>1</v>
      </c>
      <c r="B61" s="13" t="s">
        <v>1</v>
      </c>
      <c r="C61" s="13" t="s">
        <v>1</v>
      </c>
      <c r="D61" s="13" t="s">
        <v>1</v>
      </c>
      <c r="E61" s="19" t="s">
        <v>30</v>
      </c>
      <c r="F61" s="18" t="s">
        <v>31</v>
      </c>
      <c r="G61" s="17" t="s">
        <v>32</v>
      </c>
      <c r="H61" s="18" t="s">
        <v>33</v>
      </c>
      <c r="I61" s="20">
        <v>350</v>
      </c>
      <c r="J61" s="21" t="s">
        <v>39</v>
      </c>
      <c r="K61" s="20">
        <v>0</v>
      </c>
      <c r="L61" s="20">
        <v>0</v>
      </c>
      <c r="M61" s="20">
        <v>0</v>
      </c>
      <c r="N61" s="20">
        <v>0</v>
      </c>
      <c r="O61" s="20">
        <v>0</v>
      </c>
      <c r="P61" s="20">
        <v>24</v>
      </c>
      <c r="Q61" s="20">
        <v>64</v>
      </c>
      <c r="R61" s="20">
        <v>104</v>
      </c>
      <c r="S61" s="20">
        <v>144</v>
      </c>
      <c r="T61" s="20">
        <v>184</v>
      </c>
      <c r="U61" s="20">
        <v>224</v>
      </c>
      <c r="V61" s="20">
        <v>264</v>
      </c>
      <c r="W61" s="20">
        <v>350</v>
      </c>
      <c r="X61" s="20">
        <v>350</v>
      </c>
      <c r="Y61" s="20">
        <v>350</v>
      </c>
      <c r="Z61" s="29" t="str">
        <f>IFERROR(IF(VLOOKUP(Main!A61,'Projects Added'!$A:$A,1,FALSE)=Main!A61,"Y",""),"")</f>
        <v>Y</v>
      </c>
      <c r="AA61" s="29" t="str">
        <f>IFERROR(IF(VLOOKUP(Main!A61,'Load Change'!$A:$A,1,FALSE)=Main!A61,"Y",""),"")</f>
        <v>Y</v>
      </c>
      <c r="AB61" s="29" t="str">
        <f>IFERROR(IF(VLOOKUP(Main!A61,'Ramp Change'!$A:$A,1,FALSE)=Main!A61,"Y",""),"")</f>
        <v>Y</v>
      </c>
      <c r="AC61" s="29" t="str">
        <f>IFERROR(IF(VLOOKUP(Main!A61,'Stage Change'!$A:$A,1,FALSE)=Main!A61,"Y",""),"")</f>
        <v>Y</v>
      </c>
      <c r="AD61" s="29" t="str">
        <f>IFERROR(IF(VLOOKUP(Main!A61,'Initial Service Change'!$A:$A,1,FALSE)=Main!A61,"Y",""),"")</f>
        <v>Y</v>
      </c>
    </row>
    <row r="62" spans="1:30">
      <c r="A62" s="13" t="s">
        <v>1</v>
      </c>
      <c r="B62" s="13" t="s">
        <v>1</v>
      </c>
      <c r="C62" s="13" t="s">
        <v>1</v>
      </c>
      <c r="D62" s="13" t="s">
        <v>1</v>
      </c>
      <c r="E62" s="19" t="s">
        <v>30</v>
      </c>
      <c r="F62" s="18" t="s">
        <v>31</v>
      </c>
      <c r="G62" s="17" t="s">
        <v>32</v>
      </c>
      <c r="H62" s="18" t="s">
        <v>45</v>
      </c>
      <c r="I62" s="20">
        <v>324</v>
      </c>
      <c r="J62" s="21" t="s">
        <v>48</v>
      </c>
      <c r="K62" s="20">
        <v>0</v>
      </c>
      <c r="L62" s="20">
        <v>0</v>
      </c>
      <c r="M62" s="20">
        <v>0</v>
      </c>
      <c r="N62" s="20">
        <v>94</v>
      </c>
      <c r="O62" s="20">
        <v>159</v>
      </c>
      <c r="P62" s="20">
        <v>213</v>
      </c>
      <c r="Q62" s="20">
        <v>256</v>
      </c>
      <c r="R62" s="20">
        <v>324</v>
      </c>
      <c r="S62" s="20">
        <v>324</v>
      </c>
      <c r="T62" s="20">
        <v>324</v>
      </c>
      <c r="U62" s="20">
        <v>324</v>
      </c>
      <c r="V62" s="20">
        <v>324</v>
      </c>
      <c r="W62" s="20">
        <v>324</v>
      </c>
      <c r="X62" s="20">
        <v>324</v>
      </c>
      <c r="Y62" s="20">
        <v>324</v>
      </c>
      <c r="Z62" s="29" t="str">
        <f>IFERROR(IF(VLOOKUP(Main!A62,'Projects Added'!$A:$A,1,FALSE)=Main!A62,"Y",""),"")</f>
        <v>Y</v>
      </c>
      <c r="AA62" s="29" t="str">
        <f>IFERROR(IF(VLOOKUP(Main!A62,'Load Change'!$A:$A,1,FALSE)=Main!A62,"Y",""),"")</f>
        <v>Y</v>
      </c>
      <c r="AB62" s="29" t="str">
        <f>IFERROR(IF(VLOOKUP(Main!A62,'Ramp Change'!$A:$A,1,FALSE)=Main!A62,"Y",""),"")</f>
        <v>Y</v>
      </c>
      <c r="AC62" s="29" t="str">
        <f>IFERROR(IF(VLOOKUP(Main!A62,'Stage Change'!$A:$A,1,FALSE)=Main!A62,"Y",""),"")</f>
        <v>Y</v>
      </c>
      <c r="AD62" s="29" t="str">
        <f>IFERROR(IF(VLOOKUP(Main!A62,'Initial Service Change'!$A:$A,1,FALSE)=Main!A62,"Y",""),"")</f>
        <v>Y</v>
      </c>
    </row>
    <row r="63" spans="1:30">
      <c r="A63" s="13" t="s">
        <v>1</v>
      </c>
      <c r="B63" s="13" t="s">
        <v>1</v>
      </c>
      <c r="C63" s="13" t="s">
        <v>1</v>
      </c>
      <c r="D63" s="13" t="s">
        <v>1</v>
      </c>
      <c r="E63" s="19" t="s">
        <v>30</v>
      </c>
      <c r="F63" s="18" t="s">
        <v>31</v>
      </c>
      <c r="G63" s="17" t="s">
        <v>32</v>
      </c>
      <c r="H63" s="18" t="s">
        <v>45</v>
      </c>
      <c r="I63" s="20">
        <v>311</v>
      </c>
      <c r="J63" s="21" t="s">
        <v>52</v>
      </c>
      <c r="K63" s="20">
        <v>0</v>
      </c>
      <c r="L63" s="20">
        <v>0</v>
      </c>
      <c r="M63" s="20">
        <v>2</v>
      </c>
      <c r="N63" s="20">
        <v>6</v>
      </c>
      <c r="O63" s="20">
        <v>104</v>
      </c>
      <c r="P63" s="20">
        <v>208</v>
      </c>
      <c r="Q63" s="20">
        <v>311</v>
      </c>
      <c r="R63" s="20">
        <v>311</v>
      </c>
      <c r="S63" s="20">
        <v>311</v>
      </c>
      <c r="T63" s="20">
        <v>311</v>
      </c>
      <c r="U63" s="20">
        <v>311</v>
      </c>
      <c r="V63" s="20">
        <v>311</v>
      </c>
      <c r="W63" s="20">
        <v>311</v>
      </c>
      <c r="X63" s="20">
        <v>311</v>
      </c>
      <c r="Y63" s="20">
        <v>311</v>
      </c>
      <c r="Z63" s="29" t="str">
        <f>IFERROR(IF(VLOOKUP(Main!A63,'Projects Added'!$A:$A,1,FALSE)=Main!A63,"Y",""),"")</f>
        <v>Y</v>
      </c>
      <c r="AA63" s="29" t="str">
        <f>IFERROR(IF(VLOOKUP(Main!A63,'Load Change'!$A:$A,1,FALSE)=Main!A63,"Y",""),"")</f>
        <v>Y</v>
      </c>
      <c r="AB63" s="29" t="str">
        <f>IFERROR(IF(VLOOKUP(Main!A63,'Ramp Change'!$A:$A,1,FALSE)=Main!A63,"Y",""),"")</f>
        <v>Y</v>
      </c>
      <c r="AC63" s="29" t="str">
        <f>IFERROR(IF(VLOOKUP(Main!A63,'Stage Change'!$A:$A,1,FALSE)=Main!A63,"Y",""),"")</f>
        <v>Y</v>
      </c>
      <c r="AD63" s="29" t="str">
        <f>IFERROR(IF(VLOOKUP(Main!A63,'Initial Service Change'!$A:$A,1,FALSE)=Main!A63,"Y",""),"")</f>
        <v>Y</v>
      </c>
    </row>
    <row r="64" spans="1:30">
      <c r="A64" s="13" t="s">
        <v>1</v>
      </c>
      <c r="B64" s="13" t="s">
        <v>1</v>
      </c>
      <c r="C64" s="13" t="s">
        <v>1</v>
      </c>
      <c r="D64" s="13" t="s">
        <v>1</v>
      </c>
      <c r="E64" s="19" t="s">
        <v>42</v>
      </c>
      <c r="F64" s="18" t="s">
        <v>53</v>
      </c>
      <c r="G64" s="17" t="s">
        <v>44</v>
      </c>
      <c r="H64" s="18" t="s">
        <v>33</v>
      </c>
      <c r="I64" s="20">
        <v>300</v>
      </c>
      <c r="J64" s="21" t="s">
        <v>34</v>
      </c>
      <c r="K64" s="20">
        <v>0</v>
      </c>
      <c r="L64" s="20">
        <v>0</v>
      </c>
      <c r="M64" s="20">
        <v>0</v>
      </c>
      <c r="N64" s="20">
        <v>300</v>
      </c>
      <c r="O64" s="20">
        <v>300</v>
      </c>
      <c r="P64" s="20">
        <v>300</v>
      </c>
      <c r="Q64" s="20">
        <v>300</v>
      </c>
      <c r="R64" s="20">
        <v>300</v>
      </c>
      <c r="S64" s="20">
        <v>300</v>
      </c>
      <c r="T64" s="20">
        <v>300</v>
      </c>
      <c r="U64" s="20">
        <v>300</v>
      </c>
      <c r="V64" s="20">
        <v>300</v>
      </c>
      <c r="W64" s="20">
        <v>300</v>
      </c>
      <c r="X64" s="20">
        <v>300</v>
      </c>
      <c r="Y64" s="20">
        <v>300</v>
      </c>
      <c r="Z64" s="29" t="str">
        <f>IFERROR(IF(VLOOKUP(Main!A64,'Projects Added'!$A:$A,1,FALSE)=Main!A64,"Y",""),"")</f>
        <v>Y</v>
      </c>
      <c r="AA64" s="29" t="str">
        <f>IFERROR(IF(VLOOKUP(Main!A64,'Load Change'!$A:$A,1,FALSE)=Main!A64,"Y",""),"")</f>
        <v>Y</v>
      </c>
      <c r="AB64" s="29" t="str">
        <f>IFERROR(IF(VLOOKUP(Main!A64,'Ramp Change'!$A:$A,1,FALSE)=Main!A64,"Y",""),"")</f>
        <v>Y</v>
      </c>
      <c r="AC64" s="29" t="str">
        <f>IFERROR(IF(VLOOKUP(Main!A64,'Stage Change'!$A:$A,1,FALSE)=Main!A64,"Y",""),"")</f>
        <v>Y</v>
      </c>
      <c r="AD64" s="29" t="str">
        <f>IFERROR(IF(VLOOKUP(Main!A64,'Initial Service Change'!$A:$A,1,FALSE)=Main!A64,"Y",""),"")</f>
        <v>Y</v>
      </c>
    </row>
    <row r="65" spans="1:30">
      <c r="A65" s="13" t="s">
        <v>1</v>
      </c>
      <c r="B65" s="13" t="s">
        <v>1</v>
      </c>
      <c r="C65" s="13" t="s">
        <v>1</v>
      </c>
      <c r="D65" s="13" t="s">
        <v>1</v>
      </c>
      <c r="E65" s="19" t="s">
        <v>30</v>
      </c>
      <c r="F65" s="17" t="s">
        <v>31</v>
      </c>
      <c r="G65" s="17" t="s">
        <v>32</v>
      </c>
      <c r="H65" s="21" t="s">
        <v>38</v>
      </c>
      <c r="I65" s="19">
        <v>285</v>
      </c>
      <c r="J65" s="21" t="s">
        <v>41</v>
      </c>
      <c r="K65" s="19">
        <v>0</v>
      </c>
      <c r="L65" s="19">
        <v>0</v>
      </c>
      <c r="M65" s="19">
        <v>0</v>
      </c>
      <c r="N65" s="19">
        <v>0</v>
      </c>
      <c r="O65" s="19">
        <v>100</v>
      </c>
      <c r="P65" s="19">
        <v>200</v>
      </c>
      <c r="Q65" s="19">
        <v>285</v>
      </c>
      <c r="R65" s="19">
        <v>285</v>
      </c>
      <c r="S65" s="19">
        <v>285</v>
      </c>
      <c r="T65" s="19">
        <v>285</v>
      </c>
      <c r="U65" s="19">
        <v>285</v>
      </c>
      <c r="V65" s="19">
        <v>285</v>
      </c>
      <c r="W65" s="19">
        <v>285</v>
      </c>
      <c r="X65" s="19">
        <v>285</v>
      </c>
      <c r="Y65" s="19">
        <v>285</v>
      </c>
      <c r="Z65" s="29" t="str">
        <f>IFERROR(IF(VLOOKUP(Main!A65,'Projects Added'!$A:$A,1,FALSE)=Main!A65,"Y",""),"")</f>
        <v>Y</v>
      </c>
      <c r="AA65" s="29" t="str">
        <f>IFERROR(IF(VLOOKUP(Main!A65,'Load Change'!$A:$A,1,FALSE)=Main!A65,"Y",""),"")</f>
        <v>Y</v>
      </c>
      <c r="AB65" s="29" t="str">
        <f>IFERROR(IF(VLOOKUP(Main!A65,'Ramp Change'!$A:$A,1,FALSE)=Main!A65,"Y",""),"")</f>
        <v>Y</v>
      </c>
      <c r="AC65" s="29" t="str">
        <f>IFERROR(IF(VLOOKUP(Main!A65,'Stage Change'!$A:$A,1,FALSE)=Main!A65,"Y",""),"")</f>
        <v>Y</v>
      </c>
      <c r="AD65" s="29" t="str">
        <f>IFERROR(IF(VLOOKUP(Main!A65,'Initial Service Change'!$A:$A,1,FALSE)=Main!A65,"Y",""),"")</f>
        <v>Y</v>
      </c>
    </row>
    <row r="66" spans="1:30">
      <c r="A66" s="13" t="s">
        <v>1</v>
      </c>
      <c r="B66" s="13" t="s">
        <v>1</v>
      </c>
      <c r="C66" s="13" t="s">
        <v>1</v>
      </c>
      <c r="D66" s="13" t="s">
        <v>1</v>
      </c>
      <c r="E66" s="19" t="s">
        <v>30</v>
      </c>
      <c r="F66" s="17" t="s">
        <v>53</v>
      </c>
      <c r="G66" s="17" t="s">
        <v>32</v>
      </c>
      <c r="H66" s="18" t="s">
        <v>33</v>
      </c>
      <c r="I66" s="19">
        <v>300</v>
      </c>
      <c r="J66" s="21" t="s">
        <v>34</v>
      </c>
      <c r="K66" s="19">
        <v>0</v>
      </c>
      <c r="L66" s="19">
        <v>0</v>
      </c>
      <c r="M66" s="19">
        <v>0</v>
      </c>
      <c r="N66" s="19">
        <v>100</v>
      </c>
      <c r="O66" s="19">
        <v>200</v>
      </c>
      <c r="P66" s="19">
        <v>300</v>
      </c>
      <c r="Q66" s="19">
        <v>300</v>
      </c>
      <c r="R66" s="19">
        <v>300</v>
      </c>
      <c r="S66" s="19">
        <v>300</v>
      </c>
      <c r="T66" s="19">
        <v>300</v>
      </c>
      <c r="U66" s="19">
        <v>300</v>
      </c>
      <c r="V66" s="19">
        <v>300</v>
      </c>
      <c r="W66" s="19">
        <v>300</v>
      </c>
      <c r="X66" s="19">
        <v>300</v>
      </c>
      <c r="Y66" s="19">
        <v>300</v>
      </c>
      <c r="Z66" s="29" t="str">
        <f>IFERROR(IF(VLOOKUP(Main!A66,'Projects Added'!$A:$A,1,FALSE)=Main!A66,"Y",""),"")</f>
        <v>Y</v>
      </c>
      <c r="AA66" s="29" t="str">
        <f>IFERROR(IF(VLOOKUP(Main!A66,'Load Change'!$A:$A,1,FALSE)=Main!A66,"Y",""),"")</f>
        <v>Y</v>
      </c>
      <c r="AB66" s="29" t="str">
        <f>IFERROR(IF(VLOOKUP(Main!A66,'Ramp Change'!$A:$A,1,FALSE)=Main!A66,"Y",""),"")</f>
        <v>Y</v>
      </c>
      <c r="AC66" s="29" t="str">
        <f>IFERROR(IF(VLOOKUP(Main!A66,'Stage Change'!$A:$A,1,FALSE)=Main!A66,"Y",""),"")</f>
        <v>Y</v>
      </c>
      <c r="AD66" s="29" t="str">
        <f>IFERROR(IF(VLOOKUP(Main!A66,'Initial Service Change'!$A:$A,1,FALSE)=Main!A66,"Y",""),"")</f>
        <v>Y</v>
      </c>
    </row>
    <row r="67" spans="1:30">
      <c r="A67" s="13" t="s">
        <v>1</v>
      </c>
      <c r="B67" s="13" t="s">
        <v>1</v>
      </c>
      <c r="C67" s="13" t="s">
        <v>1</v>
      </c>
      <c r="D67" s="13" t="s">
        <v>1</v>
      </c>
      <c r="E67" s="19" t="s">
        <v>30</v>
      </c>
      <c r="F67" s="17" t="s">
        <v>31</v>
      </c>
      <c r="G67" s="17" t="s">
        <v>32</v>
      </c>
      <c r="H67" s="21" t="s">
        <v>33</v>
      </c>
      <c r="I67" s="19">
        <v>300</v>
      </c>
      <c r="J67" s="21" t="s">
        <v>39</v>
      </c>
      <c r="K67" s="19">
        <v>0</v>
      </c>
      <c r="L67" s="19">
        <v>0</v>
      </c>
      <c r="M67" s="19">
        <v>0</v>
      </c>
      <c r="N67" s="19">
        <v>0</v>
      </c>
      <c r="O67" s="19">
        <v>0</v>
      </c>
      <c r="P67" s="19">
        <v>34</v>
      </c>
      <c r="Q67" s="19">
        <v>74</v>
      </c>
      <c r="R67" s="19">
        <v>114</v>
      </c>
      <c r="S67" s="19">
        <v>154</v>
      </c>
      <c r="T67" s="19">
        <v>194</v>
      </c>
      <c r="U67" s="19">
        <v>234</v>
      </c>
      <c r="V67" s="19">
        <v>274</v>
      </c>
      <c r="W67" s="19">
        <v>300</v>
      </c>
      <c r="X67" s="19">
        <v>300</v>
      </c>
      <c r="Y67" s="19">
        <v>300</v>
      </c>
      <c r="Z67" s="29" t="str">
        <f>IFERROR(IF(VLOOKUP(Main!A67,'Projects Added'!$A:$A,1,FALSE)=Main!A67,"Y",""),"")</f>
        <v>Y</v>
      </c>
      <c r="AA67" s="29" t="str">
        <f>IFERROR(IF(VLOOKUP(Main!A67,'Load Change'!$A:$A,1,FALSE)=Main!A67,"Y",""),"")</f>
        <v>Y</v>
      </c>
      <c r="AB67" s="29" t="str">
        <f>IFERROR(IF(VLOOKUP(Main!A67,'Ramp Change'!$A:$A,1,FALSE)=Main!A67,"Y",""),"")</f>
        <v>Y</v>
      </c>
      <c r="AC67" s="29" t="str">
        <f>IFERROR(IF(VLOOKUP(Main!A67,'Stage Change'!$A:$A,1,FALSE)=Main!A67,"Y",""),"")</f>
        <v>Y</v>
      </c>
      <c r="AD67" s="29" t="str">
        <f>IFERROR(IF(VLOOKUP(Main!A67,'Initial Service Change'!$A:$A,1,FALSE)=Main!A67,"Y",""),"")</f>
        <v>Y</v>
      </c>
    </row>
    <row r="68" spans="1:30">
      <c r="A68" s="13" t="s">
        <v>1</v>
      </c>
      <c r="B68" s="13" t="s">
        <v>1</v>
      </c>
      <c r="C68" s="13" t="s">
        <v>1</v>
      </c>
      <c r="D68" s="13" t="s">
        <v>1</v>
      </c>
      <c r="E68" s="19" t="s">
        <v>30</v>
      </c>
      <c r="F68" s="17" t="s">
        <v>31</v>
      </c>
      <c r="G68" s="17" t="s">
        <v>32</v>
      </c>
      <c r="H68" s="17" t="s">
        <v>33</v>
      </c>
      <c r="I68" s="19">
        <v>300</v>
      </c>
      <c r="J68" s="21" t="s">
        <v>40</v>
      </c>
      <c r="K68" s="19">
        <v>0</v>
      </c>
      <c r="L68" s="19">
        <v>0</v>
      </c>
      <c r="M68" s="19">
        <v>0</v>
      </c>
      <c r="N68" s="19">
        <v>0</v>
      </c>
      <c r="O68" s="19">
        <v>50</v>
      </c>
      <c r="P68" s="19">
        <v>150</v>
      </c>
      <c r="Q68" s="19">
        <v>250</v>
      </c>
      <c r="R68" s="19">
        <v>300</v>
      </c>
      <c r="S68" s="19">
        <v>300</v>
      </c>
      <c r="T68" s="19">
        <v>300</v>
      </c>
      <c r="U68" s="19">
        <v>300</v>
      </c>
      <c r="V68" s="19">
        <v>300</v>
      </c>
      <c r="W68" s="19">
        <v>300</v>
      </c>
      <c r="X68" s="19">
        <v>300</v>
      </c>
      <c r="Y68" s="19">
        <v>300</v>
      </c>
      <c r="Z68" s="29" t="str">
        <f>IFERROR(IF(VLOOKUP(Main!A68,'Projects Added'!$A:$A,1,FALSE)=Main!A68,"Y",""),"")</f>
        <v>Y</v>
      </c>
      <c r="AA68" s="29" t="str">
        <f>IFERROR(IF(VLOOKUP(Main!A68,'Load Change'!$A:$A,1,FALSE)=Main!A68,"Y",""),"")</f>
        <v>Y</v>
      </c>
      <c r="AB68" s="29" t="str">
        <f>IFERROR(IF(VLOOKUP(Main!A68,'Ramp Change'!$A:$A,1,FALSE)=Main!A68,"Y",""),"")</f>
        <v>Y</v>
      </c>
      <c r="AC68" s="29" t="str">
        <f>IFERROR(IF(VLOOKUP(Main!A68,'Stage Change'!$A:$A,1,FALSE)=Main!A68,"Y",""),"")</f>
        <v>Y</v>
      </c>
      <c r="AD68" s="29" t="str">
        <f>IFERROR(IF(VLOOKUP(Main!A68,'Initial Service Change'!$A:$A,1,FALSE)=Main!A68,"Y",""),"")</f>
        <v>Y</v>
      </c>
    </row>
    <row r="69" spans="1:30">
      <c r="A69" s="13" t="s">
        <v>1</v>
      </c>
      <c r="B69" s="13" t="s">
        <v>1</v>
      </c>
      <c r="C69" s="13" t="s">
        <v>1</v>
      </c>
      <c r="D69" s="13" t="s">
        <v>1</v>
      </c>
      <c r="E69" s="19" t="s">
        <v>30</v>
      </c>
      <c r="F69" s="17" t="s">
        <v>31</v>
      </c>
      <c r="G69" s="17" t="s">
        <v>32</v>
      </c>
      <c r="H69" s="17" t="s">
        <v>33</v>
      </c>
      <c r="I69" s="19">
        <v>250</v>
      </c>
      <c r="J69" s="21" t="s">
        <v>41</v>
      </c>
      <c r="K69" s="19">
        <v>0</v>
      </c>
      <c r="L69" s="19">
        <v>0</v>
      </c>
      <c r="M69" s="19">
        <v>0</v>
      </c>
      <c r="N69" s="19">
        <v>0</v>
      </c>
      <c r="O69" s="19">
        <v>75</v>
      </c>
      <c r="P69" s="19">
        <v>150</v>
      </c>
      <c r="Q69" s="19">
        <v>200</v>
      </c>
      <c r="R69" s="19">
        <v>250</v>
      </c>
      <c r="S69" s="19">
        <v>250</v>
      </c>
      <c r="T69" s="19">
        <v>250</v>
      </c>
      <c r="U69" s="19">
        <v>250</v>
      </c>
      <c r="V69" s="19">
        <v>250</v>
      </c>
      <c r="W69" s="19">
        <v>250</v>
      </c>
      <c r="X69" s="19">
        <v>250</v>
      </c>
      <c r="Y69" s="19">
        <v>250</v>
      </c>
      <c r="Z69" s="29" t="str">
        <f>IFERROR(IF(VLOOKUP(Main!A69,'Projects Added'!$A:$A,1,FALSE)=Main!A69,"Y",""),"")</f>
        <v>Y</v>
      </c>
      <c r="AA69" s="29" t="str">
        <f>IFERROR(IF(VLOOKUP(Main!A69,'Load Change'!$A:$A,1,FALSE)=Main!A69,"Y",""),"")</f>
        <v>Y</v>
      </c>
      <c r="AB69" s="29" t="str">
        <f>IFERROR(IF(VLOOKUP(Main!A69,'Ramp Change'!$A:$A,1,FALSE)=Main!A69,"Y",""),"")</f>
        <v>Y</v>
      </c>
      <c r="AC69" s="29" t="str">
        <f>IFERROR(IF(VLOOKUP(Main!A69,'Stage Change'!$A:$A,1,FALSE)=Main!A69,"Y",""),"")</f>
        <v>Y</v>
      </c>
      <c r="AD69" s="29" t="str">
        <f>IFERROR(IF(VLOOKUP(Main!A69,'Initial Service Change'!$A:$A,1,FALSE)=Main!A69,"Y",""),"")</f>
        <v>Y</v>
      </c>
    </row>
    <row r="70" spans="1:30">
      <c r="A70" s="13" t="s">
        <v>1</v>
      </c>
      <c r="B70" s="13" t="s">
        <v>1</v>
      </c>
      <c r="C70" s="13" t="s">
        <v>1</v>
      </c>
      <c r="D70" s="13" t="s">
        <v>1</v>
      </c>
      <c r="E70" s="19" t="s">
        <v>30</v>
      </c>
      <c r="F70" s="17" t="s">
        <v>31</v>
      </c>
      <c r="G70" s="17" t="s">
        <v>32</v>
      </c>
      <c r="H70" s="21" t="s">
        <v>33</v>
      </c>
      <c r="I70" s="19">
        <v>243</v>
      </c>
      <c r="J70" s="21" t="s">
        <v>54</v>
      </c>
      <c r="K70" s="19">
        <v>0</v>
      </c>
      <c r="L70" s="19">
        <v>0</v>
      </c>
      <c r="M70" s="19">
        <v>0</v>
      </c>
      <c r="N70" s="19">
        <v>0</v>
      </c>
      <c r="O70" s="19">
        <v>0</v>
      </c>
      <c r="P70" s="19">
        <v>39</v>
      </c>
      <c r="Q70" s="19">
        <v>63</v>
      </c>
      <c r="R70" s="19">
        <v>115</v>
      </c>
      <c r="S70" s="19">
        <v>167</v>
      </c>
      <c r="T70" s="19">
        <v>208</v>
      </c>
      <c r="U70" s="19">
        <v>243</v>
      </c>
      <c r="V70" s="19">
        <v>243</v>
      </c>
      <c r="W70" s="19">
        <v>243</v>
      </c>
      <c r="X70" s="19">
        <v>243</v>
      </c>
      <c r="Y70" s="19">
        <v>243</v>
      </c>
      <c r="Z70" s="29" t="str">
        <f>IFERROR(IF(VLOOKUP(Main!A70,'Projects Added'!$A:$A,1,FALSE)=Main!A70,"Y",""),"")</f>
        <v>Y</v>
      </c>
      <c r="AA70" s="29" t="str">
        <f>IFERROR(IF(VLOOKUP(Main!A70,'Load Change'!$A:$A,1,FALSE)=Main!A70,"Y",""),"")</f>
        <v>Y</v>
      </c>
      <c r="AB70" s="29" t="str">
        <f>IFERROR(IF(VLOOKUP(Main!A70,'Ramp Change'!$A:$A,1,FALSE)=Main!A70,"Y",""),"")</f>
        <v>Y</v>
      </c>
      <c r="AC70" s="29" t="str">
        <f>IFERROR(IF(VLOOKUP(Main!A70,'Stage Change'!$A:$A,1,FALSE)=Main!A70,"Y",""),"")</f>
        <v>Y</v>
      </c>
      <c r="AD70" s="29" t="str">
        <f>IFERROR(IF(VLOOKUP(Main!A70,'Initial Service Change'!$A:$A,1,FALSE)=Main!A70,"Y",""),"")</f>
        <v>Y</v>
      </c>
    </row>
    <row r="71" spans="1:30">
      <c r="A71" s="13" t="s">
        <v>1</v>
      </c>
      <c r="B71" s="13" t="s">
        <v>1</v>
      </c>
      <c r="C71" s="13" t="s">
        <v>1</v>
      </c>
      <c r="D71" s="13" t="s">
        <v>1</v>
      </c>
      <c r="E71" s="19" t="s">
        <v>42</v>
      </c>
      <c r="F71" s="18" t="s">
        <v>55</v>
      </c>
      <c r="G71" s="17" t="s">
        <v>32</v>
      </c>
      <c r="H71" s="18" t="s">
        <v>33</v>
      </c>
      <c r="I71" s="20">
        <v>240</v>
      </c>
      <c r="J71" s="21" t="s">
        <v>56</v>
      </c>
      <c r="K71" s="20">
        <v>0</v>
      </c>
      <c r="L71" s="20">
        <v>0</v>
      </c>
      <c r="M71" s="20">
        <v>0</v>
      </c>
      <c r="N71" s="20">
        <v>0</v>
      </c>
      <c r="O71" s="20">
        <v>0</v>
      </c>
      <c r="P71" s="20">
        <v>0</v>
      </c>
      <c r="Q71" s="20">
        <v>75</v>
      </c>
      <c r="R71" s="20">
        <v>150</v>
      </c>
      <c r="S71" s="20">
        <v>150</v>
      </c>
      <c r="T71" s="20">
        <v>150</v>
      </c>
      <c r="U71" s="20">
        <v>150</v>
      </c>
      <c r="V71" s="20">
        <v>150</v>
      </c>
      <c r="W71" s="20">
        <v>150</v>
      </c>
      <c r="X71" s="20">
        <v>150</v>
      </c>
      <c r="Y71" s="20">
        <v>240</v>
      </c>
      <c r="Z71" s="29" t="str">
        <f>IFERROR(IF(VLOOKUP(Main!A71,'Projects Added'!$A:$A,1,FALSE)=Main!A71,"Y",""),"")</f>
        <v>Y</v>
      </c>
      <c r="AA71" s="29" t="str">
        <f>IFERROR(IF(VLOOKUP(Main!A71,'Load Change'!$A:$A,1,FALSE)=Main!A71,"Y",""),"")</f>
        <v>Y</v>
      </c>
      <c r="AB71" s="29" t="str">
        <f>IFERROR(IF(VLOOKUP(Main!A71,'Ramp Change'!$A:$A,1,FALSE)=Main!A71,"Y",""),"")</f>
        <v>Y</v>
      </c>
      <c r="AC71" s="29" t="str">
        <f>IFERROR(IF(VLOOKUP(Main!A71,'Stage Change'!$A:$A,1,FALSE)=Main!A71,"Y",""),"")</f>
        <v>Y</v>
      </c>
      <c r="AD71" s="29" t="str">
        <f>IFERROR(IF(VLOOKUP(Main!A71,'Initial Service Change'!$A:$A,1,FALSE)=Main!A71,"Y",""),"")</f>
        <v>Y</v>
      </c>
    </row>
    <row r="72" spans="1:30">
      <c r="A72" s="13" t="s">
        <v>1</v>
      </c>
      <c r="B72" s="13" t="s">
        <v>1</v>
      </c>
      <c r="C72" s="13" t="s">
        <v>1</v>
      </c>
      <c r="D72" s="13" t="s">
        <v>1</v>
      </c>
      <c r="E72" s="19" t="s">
        <v>30</v>
      </c>
      <c r="F72" s="17" t="s">
        <v>31</v>
      </c>
      <c r="G72" s="17" t="s">
        <v>35</v>
      </c>
      <c r="H72" s="21" t="s">
        <v>45</v>
      </c>
      <c r="I72" s="19">
        <v>240</v>
      </c>
      <c r="J72" s="21" t="s">
        <v>57</v>
      </c>
      <c r="K72" s="19">
        <v>0</v>
      </c>
      <c r="L72" s="19">
        <v>0</v>
      </c>
      <c r="M72" s="19">
        <v>15</v>
      </c>
      <c r="N72" s="19">
        <v>155</v>
      </c>
      <c r="O72" s="19">
        <v>240</v>
      </c>
      <c r="P72" s="19">
        <v>240</v>
      </c>
      <c r="Q72" s="19">
        <v>240</v>
      </c>
      <c r="R72" s="19">
        <v>240</v>
      </c>
      <c r="S72" s="19">
        <v>240</v>
      </c>
      <c r="T72" s="19">
        <v>240</v>
      </c>
      <c r="U72" s="19">
        <v>240</v>
      </c>
      <c r="V72" s="19">
        <v>240</v>
      </c>
      <c r="W72" s="19">
        <v>240</v>
      </c>
      <c r="X72" s="19">
        <v>240</v>
      </c>
      <c r="Y72" s="19">
        <v>240</v>
      </c>
      <c r="Z72" s="29" t="str">
        <f>IFERROR(IF(VLOOKUP(Main!A72,'Projects Added'!$A:$A,1,FALSE)=Main!A72,"Y",""),"")</f>
        <v>Y</v>
      </c>
      <c r="AA72" s="29" t="str">
        <f>IFERROR(IF(VLOOKUP(Main!A72,'Load Change'!$A:$A,1,FALSE)=Main!A72,"Y",""),"")</f>
        <v>Y</v>
      </c>
      <c r="AB72" s="29" t="str">
        <f>IFERROR(IF(VLOOKUP(Main!A72,'Ramp Change'!$A:$A,1,FALSE)=Main!A72,"Y",""),"")</f>
        <v>Y</v>
      </c>
      <c r="AC72" s="29" t="str">
        <f>IFERROR(IF(VLOOKUP(Main!A72,'Stage Change'!$A:$A,1,FALSE)=Main!A72,"Y",""),"")</f>
        <v>Y</v>
      </c>
      <c r="AD72" s="29" t="str">
        <f>IFERROR(IF(VLOOKUP(Main!A72,'Initial Service Change'!$A:$A,1,FALSE)=Main!A72,"Y",""),"")</f>
        <v>Y</v>
      </c>
    </row>
    <row r="73" spans="1:30">
      <c r="A73" s="13" t="s">
        <v>1</v>
      </c>
      <c r="B73" s="13" t="s">
        <v>1</v>
      </c>
      <c r="C73" s="13" t="s">
        <v>1</v>
      </c>
      <c r="D73" s="13" t="s">
        <v>1</v>
      </c>
      <c r="E73" s="19" t="s">
        <v>30</v>
      </c>
      <c r="F73" s="18" t="s">
        <v>31</v>
      </c>
      <c r="G73" s="17" t="s">
        <v>32</v>
      </c>
      <c r="H73" s="18" t="s">
        <v>45</v>
      </c>
      <c r="I73" s="20">
        <v>240</v>
      </c>
      <c r="J73" s="21" t="s">
        <v>58</v>
      </c>
      <c r="K73" s="20">
        <v>0</v>
      </c>
      <c r="L73" s="20">
        <v>0</v>
      </c>
      <c r="M73" s="20">
        <v>21</v>
      </c>
      <c r="N73" s="20">
        <v>50</v>
      </c>
      <c r="O73" s="20">
        <v>96</v>
      </c>
      <c r="P73" s="20">
        <v>155</v>
      </c>
      <c r="Q73" s="20">
        <v>214</v>
      </c>
      <c r="R73" s="20">
        <v>240</v>
      </c>
      <c r="S73" s="20">
        <v>240</v>
      </c>
      <c r="T73" s="20">
        <v>240</v>
      </c>
      <c r="U73" s="20">
        <v>240</v>
      </c>
      <c r="V73" s="20">
        <v>240</v>
      </c>
      <c r="W73" s="20">
        <v>240</v>
      </c>
      <c r="X73" s="20">
        <v>240</v>
      </c>
      <c r="Y73" s="20">
        <v>240</v>
      </c>
      <c r="Z73" s="29" t="str">
        <f>IFERROR(IF(VLOOKUP(Main!A73,'Projects Added'!$A:$A,1,FALSE)=Main!A73,"Y",""),"")</f>
        <v>Y</v>
      </c>
      <c r="AA73" s="29" t="str">
        <f>IFERROR(IF(VLOOKUP(Main!A73,'Load Change'!$A:$A,1,FALSE)=Main!A73,"Y",""),"")</f>
        <v>Y</v>
      </c>
      <c r="AB73" s="29" t="str">
        <f>IFERROR(IF(VLOOKUP(Main!A73,'Ramp Change'!$A:$A,1,FALSE)=Main!A73,"Y",""),"")</f>
        <v>Y</v>
      </c>
      <c r="AC73" s="29" t="str">
        <f>IFERROR(IF(VLOOKUP(Main!A73,'Stage Change'!$A:$A,1,FALSE)=Main!A73,"Y",""),"")</f>
        <v>Y</v>
      </c>
      <c r="AD73" s="29" t="str">
        <f>IFERROR(IF(VLOOKUP(Main!A73,'Initial Service Change'!$A:$A,1,FALSE)=Main!A73,"Y",""),"")</f>
        <v>Y</v>
      </c>
    </row>
    <row r="74" spans="1:30">
      <c r="A74" s="13" t="s">
        <v>1</v>
      </c>
      <c r="B74" s="13" t="s">
        <v>1</v>
      </c>
      <c r="C74" s="13" t="s">
        <v>1</v>
      </c>
      <c r="D74" s="13" t="s">
        <v>1</v>
      </c>
      <c r="E74" s="19" t="s">
        <v>30</v>
      </c>
      <c r="F74" s="18" t="s">
        <v>31</v>
      </c>
      <c r="G74" s="17" t="s">
        <v>32</v>
      </c>
      <c r="H74" s="21" t="s">
        <v>33</v>
      </c>
      <c r="I74" s="20">
        <v>240</v>
      </c>
      <c r="J74" s="21" t="s">
        <v>34</v>
      </c>
      <c r="K74" s="20">
        <v>0</v>
      </c>
      <c r="L74" s="20">
        <v>0</v>
      </c>
      <c r="M74" s="20">
        <v>0</v>
      </c>
      <c r="N74" s="20">
        <v>40</v>
      </c>
      <c r="O74" s="20">
        <v>80</v>
      </c>
      <c r="P74" s="20">
        <v>120</v>
      </c>
      <c r="Q74" s="20">
        <v>160</v>
      </c>
      <c r="R74" s="20">
        <v>200</v>
      </c>
      <c r="S74" s="20">
        <v>240</v>
      </c>
      <c r="T74" s="20">
        <v>240</v>
      </c>
      <c r="U74" s="20">
        <v>240</v>
      </c>
      <c r="V74" s="20">
        <v>240</v>
      </c>
      <c r="W74" s="20">
        <v>240</v>
      </c>
      <c r="X74" s="20">
        <v>240</v>
      </c>
      <c r="Y74" s="20">
        <v>240</v>
      </c>
      <c r="Z74" s="29" t="str">
        <f>IFERROR(IF(VLOOKUP(Main!A74,'Projects Added'!$A:$A,1,FALSE)=Main!A74,"Y",""),"")</f>
        <v>Y</v>
      </c>
      <c r="AA74" s="29" t="str">
        <f>IFERROR(IF(VLOOKUP(Main!A74,'Load Change'!$A:$A,1,FALSE)=Main!A74,"Y",""),"")</f>
        <v>Y</v>
      </c>
      <c r="AB74" s="29" t="str">
        <f>IFERROR(IF(VLOOKUP(Main!A74,'Ramp Change'!$A:$A,1,FALSE)=Main!A74,"Y",""),"")</f>
        <v>Y</v>
      </c>
      <c r="AC74" s="29" t="str">
        <f>IFERROR(IF(VLOOKUP(Main!A74,'Stage Change'!$A:$A,1,FALSE)=Main!A74,"Y",""),"")</f>
        <v>Y</v>
      </c>
      <c r="AD74" s="29" t="str">
        <f>IFERROR(IF(VLOOKUP(Main!A74,'Initial Service Change'!$A:$A,1,FALSE)=Main!A74,"Y",""),"")</f>
        <v>Y</v>
      </c>
    </row>
    <row r="75" spans="1:30">
      <c r="A75" s="13" t="s">
        <v>1</v>
      </c>
      <c r="B75" s="13" t="s">
        <v>1</v>
      </c>
      <c r="C75" s="13" t="s">
        <v>1</v>
      </c>
      <c r="D75" s="13" t="s">
        <v>1</v>
      </c>
      <c r="E75" s="19" t="s">
        <v>30</v>
      </c>
      <c r="F75" s="17" t="s">
        <v>31</v>
      </c>
      <c r="G75" s="17" t="s">
        <v>32</v>
      </c>
      <c r="H75" s="21" t="s">
        <v>38</v>
      </c>
      <c r="I75" s="19">
        <v>228</v>
      </c>
      <c r="J75" s="21" t="s">
        <v>50</v>
      </c>
      <c r="K75" s="19">
        <v>0</v>
      </c>
      <c r="L75" s="19">
        <v>0</v>
      </c>
      <c r="M75" s="19">
        <v>0</v>
      </c>
      <c r="N75" s="19">
        <v>0</v>
      </c>
      <c r="O75" s="19">
        <v>0</v>
      </c>
      <c r="P75" s="19">
        <v>10</v>
      </c>
      <c r="Q75" s="19">
        <v>107</v>
      </c>
      <c r="R75" s="19">
        <v>228</v>
      </c>
      <c r="S75" s="19">
        <v>228</v>
      </c>
      <c r="T75" s="19">
        <v>228</v>
      </c>
      <c r="U75" s="19">
        <v>228</v>
      </c>
      <c r="V75" s="19">
        <v>228</v>
      </c>
      <c r="W75" s="19">
        <v>228</v>
      </c>
      <c r="X75" s="19">
        <v>228</v>
      </c>
      <c r="Y75" s="19">
        <v>228</v>
      </c>
      <c r="Z75" s="29" t="str">
        <f>IFERROR(IF(VLOOKUP(Main!A75,'Projects Added'!$A:$A,1,FALSE)=Main!A75,"Y",""),"")</f>
        <v>Y</v>
      </c>
      <c r="AA75" s="29" t="str">
        <f>IFERROR(IF(VLOOKUP(Main!A75,'Load Change'!$A:$A,1,FALSE)=Main!A75,"Y",""),"")</f>
        <v>Y</v>
      </c>
      <c r="AB75" s="29" t="str">
        <f>IFERROR(IF(VLOOKUP(Main!A75,'Ramp Change'!$A:$A,1,FALSE)=Main!A75,"Y",""),"")</f>
        <v>Y</v>
      </c>
      <c r="AC75" s="29" t="str">
        <f>IFERROR(IF(VLOOKUP(Main!A75,'Stage Change'!$A:$A,1,FALSE)=Main!A75,"Y",""),"")</f>
        <v>Y</v>
      </c>
      <c r="AD75" s="29" t="str">
        <f>IFERROR(IF(VLOOKUP(Main!A75,'Initial Service Change'!$A:$A,1,FALSE)=Main!A75,"Y",""),"")</f>
        <v>Y</v>
      </c>
    </row>
    <row r="76" spans="1:30">
      <c r="A76" s="13" t="s">
        <v>1</v>
      </c>
      <c r="B76" s="13" t="s">
        <v>1</v>
      </c>
      <c r="C76" s="13" t="s">
        <v>1</v>
      </c>
      <c r="D76" s="13" t="s">
        <v>1</v>
      </c>
      <c r="E76" s="19" t="s">
        <v>30</v>
      </c>
      <c r="F76" s="17" t="s">
        <v>31</v>
      </c>
      <c r="G76" s="17" t="s">
        <v>32</v>
      </c>
      <c r="H76" s="21" t="s">
        <v>38</v>
      </c>
      <c r="I76" s="19">
        <v>750</v>
      </c>
      <c r="J76" s="21" t="s">
        <v>40</v>
      </c>
      <c r="K76" s="19">
        <v>0</v>
      </c>
      <c r="L76" s="19">
        <v>0</v>
      </c>
      <c r="M76" s="19">
        <v>0</v>
      </c>
      <c r="N76" s="19">
        <v>0</v>
      </c>
      <c r="O76" s="19">
        <v>525</v>
      </c>
      <c r="P76" s="19">
        <v>750</v>
      </c>
      <c r="Q76" s="19">
        <v>750</v>
      </c>
      <c r="R76" s="19">
        <v>750</v>
      </c>
      <c r="S76" s="19">
        <v>750</v>
      </c>
      <c r="T76" s="19">
        <v>750</v>
      </c>
      <c r="U76" s="19">
        <v>750</v>
      </c>
      <c r="V76" s="19">
        <v>750</v>
      </c>
      <c r="W76" s="19">
        <v>750</v>
      </c>
      <c r="X76" s="19">
        <v>750</v>
      </c>
      <c r="Y76" s="19">
        <v>750</v>
      </c>
      <c r="Z76" s="29" t="str">
        <f>IFERROR(IF(VLOOKUP(Main!A76,'Projects Added'!$A:$A,1,FALSE)=Main!A76,"Y",""),"")</f>
        <v>Y</v>
      </c>
      <c r="AA76" s="29" t="str">
        <f>IFERROR(IF(VLOOKUP(Main!A76,'Load Change'!$A:$A,1,FALSE)=Main!A76,"Y",""),"")</f>
        <v>Y</v>
      </c>
      <c r="AB76" s="29" t="str">
        <f>IFERROR(IF(VLOOKUP(Main!A76,'Ramp Change'!$A:$A,1,FALSE)=Main!A76,"Y",""),"")</f>
        <v>Y</v>
      </c>
      <c r="AC76" s="29" t="str">
        <f>IFERROR(IF(VLOOKUP(Main!A76,'Stage Change'!$A:$A,1,FALSE)=Main!A76,"Y",""),"")</f>
        <v>Y</v>
      </c>
      <c r="AD76" s="29" t="str">
        <f>IFERROR(IF(VLOOKUP(Main!A76,'Initial Service Change'!$A:$A,1,FALSE)=Main!A76,"Y",""),"")</f>
        <v>Y</v>
      </c>
    </row>
    <row r="77" spans="1:30" ht="16.5">
      <c r="A77" s="13" t="s">
        <v>1</v>
      </c>
      <c r="B77" s="13" t="s">
        <v>1</v>
      </c>
      <c r="C77" s="13" t="s">
        <v>1</v>
      </c>
      <c r="D77" s="13" t="s">
        <v>1</v>
      </c>
      <c r="E77" s="19" t="s">
        <v>30</v>
      </c>
      <c r="F77" s="17" t="s">
        <v>31</v>
      </c>
      <c r="G77" s="17" t="s">
        <v>32</v>
      </c>
      <c r="H77" s="18" t="s">
        <v>36</v>
      </c>
      <c r="I77" s="19">
        <v>216</v>
      </c>
      <c r="J77" s="21" t="s">
        <v>59</v>
      </c>
      <c r="K77" s="19">
        <v>0</v>
      </c>
      <c r="L77" s="19">
        <v>0</v>
      </c>
      <c r="M77" s="19">
        <v>0</v>
      </c>
      <c r="N77" s="19">
        <v>12</v>
      </c>
      <c r="O77" s="19">
        <v>216</v>
      </c>
      <c r="P77" s="19">
        <v>216</v>
      </c>
      <c r="Q77" s="19">
        <v>216</v>
      </c>
      <c r="R77" s="19">
        <v>216</v>
      </c>
      <c r="S77" s="19">
        <v>216</v>
      </c>
      <c r="T77" s="19">
        <v>216</v>
      </c>
      <c r="U77" s="19">
        <v>216</v>
      </c>
      <c r="V77" s="19">
        <v>216</v>
      </c>
      <c r="W77" s="19">
        <v>216</v>
      </c>
      <c r="X77" s="19">
        <v>216</v>
      </c>
      <c r="Y77" s="19">
        <v>216</v>
      </c>
      <c r="Z77" s="29" t="str">
        <f>IFERROR(IF(VLOOKUP(Main!A77,'Projects Added'!$A:$A,1,FALSE)=Main!A77,"Y",""),"")</f>
        <v>Y</v>
      </c>
      <c r="AA77" s="29" t="str">
        <f>IFERROR(IF(VLOOKUP(Main!A77,'Load Change'!$A:$A,1,FALSE)=Main!A77,"Y",""),"")</f>
        <v>Y</v>
      </c>
      <c r="AB77" s="29" t="str">
        <f>IFERROR(IF(VLOOKUP(Main!A77,'Ramp Change'!$A:$A,1,FALSE)=Main!A77,"Y",""),"")</f>
        <v>Y</v>
      </c>
      <c r="AC77" s="29" t="str">
        <f>IFERROR(IF(VLOOKUP(Main!A77,'Stage Change'!$A:$A,1,FALSE)=Main!A77,"Y",""),"")</f>
        <v>Y</v>
      </c>
      <c r="AD77" s="29" t="str">
        <f>IFERROR(IF(VLOOKUP(Main!A77,'Initial Service Change'!$A:$A,1,FALSE)=Main!A77,"Y",""),"")</f>
        <v>Y</v>
      </c>
    </row>
    <row r="78" spans="1:30">
      <c r="A78" s="13" t="s">
        <v>1</v>
      </c>
      <c r="B78" s="13" t="s">
        <v>1</v>
      </c>
      <c r="C78" s="13" t="s">
        <v>1</v>
      </c>
      <c r="D78" s="13" t="s">
        <v>1</v>
      </c>
      <c r="E78" s="19" t="s">
        <v>30</v>
      </c>
      <c r="F78" s="17" t="s">
        <v>31</v>
      </c>
      <c r="G78" s="17" t="s">
        <v>32</v>
      </c>
      <c r="H78" s="21" t="s">
        <v>33</v>
      </c>
      <c r="I78" s="19">
        <v>216</v>
      </c>
      <c r="J78" s="21" t="s">
        <v>54</v>
      </c>
      <c r="K78" s="19">
        <v>0</v>
      </c>
      <c r="L78" s="19">
        <v>0</v>
      </c>
      <c r="M78" s="19">
        <v>0</v>
      </c>
      <c r="N78" s="19">
        <v>0</v>
      </c>
      <c r="O78" s="19">
        <v>0</v>
      </c>
      <c r="P78" s="19">
        <v>36</v>
      </c>
      <c r="Q78" s="19">
        <v>108</v>
      </c>
      <c r="R78" s="19">
        <v>180</v>
      </c>
      <c r="S78" s="19">
        <v>216</v>
      </c>
      <c r="T78" s="19">
        <v>216</v>
      </c>
      <c r="U78" s="19">
        <v>216</v>
      </c>
      <c r="V78" s="19">
        <v>216</v>
      </c>
      <c r="W78" s="19">
        <v>216</v>
      </c>
      <c r="X78" s="19">
        <v>216</v>
      </c>
      <c r="Y78" s="19">
        <v>216</v>
      </c>
      <c r="Z78" s="29" t="str">
        <f>IFERROR(IF(VLOOKUP(Main!A78,'Projects Added'!$A:$A,1,FALSE)=Main!A78,"Y",""),"")</f>
        <v>Y</v>
      </c>
      <c r="AA78" s="29" t="str">
        <f>IFERROR(IF(VLOOKUP(Main!A78,'Load Change'!$A:$A,1,FALSE)=Main!A78,"Y",""),"")</f>
        <v>Y</v>
      </c>
      <c r="AB78" s="29" t="str">
        <f>IFERROR(IF(VLOOKUP(Main!A78,'Ramp Change'!$A:$A,1,FALSE)=Main!A78,"Y",""),"")</f>
        <v>Y</v>
      </c>
      <c r="AC78" s="29" t="str">
        <f>IFERROR(IF(VLOOKUP(Main!A78,'Stage Change'!$A:$A,1,FALSE)=Main!A78,"Y",""),"")</f>
        <v>Y</v>
      </c>
      <c r="AD78" s="29" t="str">
        <f>IFERROR(IF(VLOOKUP(Main!A78,'Initial Service Change'!$A:$A,1,FALSE)=Main!A78,"Y",""),"")</f>
        <v>Y</v>
      </c>
    </row>
    <row r="79" spans="1:30">
      <c r="A79" s="13" t="s">
        <v>1</v>
      </c>
      <c r="B79" s="13" t="s">
        <v>1</v>
      </c>
      <c r="C79" s="13" t="s">
        <v>1</v>
      </c>
      <c r="D79" s="13" t="s">
        <v>1</v>
      </c>
      <c r="E79" s="19" t="s">
        <v>42</v>
      </c>
      <c r="F79" s="18" t="s">
        <v>55</v>
      </c>
      <c r="G79" s="17" t="s">
        <v>35</v>
      </c>
      <c r="H79" s="21" t="s">
        <v>45</v>
      </c>
      <c r="I79" s="20">
        <v>207</v>
      </c>
      <c r="J79" s="21" t="s">
        <v>60</v>
      </c>
      <c r="K79" s="20">
        <v>0</v>
      </c>
      <c r="L79" s="20">
        <v>61</v>
      </c>
      <c r="M79" s="20">
        <v>96</v>
      </c>
      <c r="N79" s="20">
        <v>132</v>
      </c>
      <c r="O79" s="20">
        <v>148</v>
      </c>
      <c r="P79" s="20">
        <v>184</v>
      </c>
      <c r="Q79" s="20">
        <v>196</v>
      </c>
      <c r="R79" s="20">
        <v>207</v>
      </c>
      <c r="S79" s="20">
        <v>207</v>
      </c>
      <c r="T79" s="20">
        <v>207</v>
      </c>
      <c r="U79" s="20">
        <v>207</v>
      </c>
      <c r="V79" s="20">
        <v>207</v>
      </c>
      <c r="W79" s="20">
        <v>207</v>
      </c>
      <c r="X79" s="20">
        <v>207</v>
      </c>
      <c r="Y79" s="20">
        <v>207</v>
      </c>
      <c r="Z79" s="29" t="str">
        <f>IFERROR(IF(VLOOKUP(Main!A79,'Projects Added'!$A:$A,1,FALSE)=Main!A79,"Y",""),"")</f>
        <v>Y</v>
      </c>
      <c r="AA79" s="29" t="str">
        <f>IFERROR(IF(VLOOKUP(Main!A79,'Load Change'!$A:$A,1,FALSE)=Main!A79,"Y",""),"")</f>
        <v>Y</v>
      </c>
      <c r="AB79" s="29" t="str">
        <f>IFERROR(IF(VLOOKUP(Main!A79,'Ramp Change'!$A:$A,1,FALSE)=Main!A79,"Y",""),"")</f>
        <v>Y</v>
      </c>
      <c r="AC79" s="29" t="str">
        <f>IFERROR(IF(VLOOKUP(Main!A79,'Stage Change'!$A:$A,1,FALSE)=Main!A79,"Y",""),"")</f>
        <v>Y</v>
      </c>
      <c r="AD79" s="29" t="str">
        <f>IFERROR(IF(VLOOKUP(Main!A79,'Initial Service Change'!$A:$A,1,FALSE)=Main!A79,"Y",""),"")</f>
        <v>Y</v>
      </c>
    </row>
    <row r="80" spans="1:30">
      <c r="A80" s="13" t="s">
        <v>1</v>
      </c>
      <c r="B80" s="13" t="s">
        <v>1</v>
      </c>
      <c r="C80" s="13" t="s">
        <v>1</v>
      </c>
      <c r="D80" s="13" t="s">
        <v>1</v>
      </c>
      <c r="E80" s="19" t="s">
        <v>30</v>
      </c>
      <c r="F80" s="18" t="s">
        <v>31</v>
      </c>
      <c r="G80" s="17" t="s">
        <v>32</v>
      </c>
      <c r="H80" s="18" t="s">
        <v>33</v>
      </c>
      <c r="I80" s="20">
        <v>200</v>
      </c>
      <c r="J80" s="21" t="s">
        <v>40</v>
      </c>
      <c r="K80" s="20">
        <v>0</v>
      </c>
      <c r="L80" s="20">
        <v>0</v>
      </c>
      <c r="M80" s="20">
        <v>0</v>
      </c>
      <c r="N80" s="20">
        <v>0</v>
      </c>
      <c r="O80" s="20">
        <v>200</v>
      </c>
      <c r="P80" s="20">
        <v>200</v>
      </c>
      <c r="Q80" s="20">
        <v>200</v>
      </c>
      <c r="R80" s="20">
        <v>200</v>
      </c>
      <c r="S80" s="20">
        <v>200</v>
      </c>
      <c r="T80" s="20">
        <v>200</v>
      </c>
      <c r="U80" s="20">
        <v>200</v>
      </c>
      <c r="V80" s="20">
        <v>200</v>
      </c>
      <c r="W80" s="20">
        <v>200</v>
      </c>
      <c r="X80" s="20">
        <v>200</v>
      </c>
      <c r="Y80" s="20">
        <v>200</v>
      </c>
      <c r="Z80" s="29" t="str">
        <f>IFERROR(IF(VLOOKUP(Main!A80,'Projects Added'!$A:$A,1,FALSE)=Main!A80,"Y",""),"")</f>
        <v>Y</v>
      </c>
      <c r="AA80" s="29" t="str">
        <f>IFERROR(IF(VLOOKUP(Main!A80,'Load Change'!$A:$A,1,FALSE)=Main!A80,"Y",""),"")</f>
        <v>Y</v>
      </c>
      <c r="AB80" s="29" t="str">
        <f>IFERROR(IF(VLOOKUP(Main!A80,'Ramp Change'!$A:$A,1,FALSE)=Main!A80,"Y",""),"")</f>
        <v>Y</v>
      </c>
      <c r="AC80" s="29" t="str">
        <f>IFERROR(IF(VLOOKUP(Main!A80,'Stage Change'!$A:$A,1,FALSE)=Main!A80,"Y",""),"")</f>
        <v>Y</v>
      </c>
      <c r="AD80" s="29" t="str">
        <f>IFERROR(IF(VLOOKUP(Main!A80,'Initial Service Change'!$A:$A,1,FALSE)=Main!A80,"Y",""),"")</f>
        <v>Y</v>
      </c>
    </row>
    <row r="81" spans="1:30">
      <c r="A81" s="13" t="s">
        <v>1</v>
      </c>
      <c r="B81" s="13" t="s">
        <v>1</v>
      </c>
      <c r="C81" s="13" t="s">
        <v>1</v>
      </c>
      <c r="D81" s="13" t="s">
        <v>1</v>
      </c>
      <c r="E81" s="19" t="s">
        <v>30</v>
      </c>
      <c r="F81" s="17" t="s">
        <v>31</v>
      </c>
      <c r="G81" s="17" t="s">
        <v>32</v>
      </c>
      <c r="H81" s="18" t="s">
        <v>33</v>
      </c>
      <c r="I81" s="19">
        <v>200</v>
      </c>
      <c r="J81" s="21" t="s">
        <v>39</v>
      </c>
      <c r="K81" s="19">
        <v>0</v>
      </c>
      <c r="L81" s="19">
        <v>0</v>
      </c>
      <c r="M81" s="19">
        <v>0</v>
      </c>
      <c r="N81" s="19">
        <v>0</v>
      </c>
      <c r="O81" s="19">
        <v>0</v>
      </c>
      <c r="P81" s="19">
        <v>50</v>
      </c>
      <c r="Q81" s="19">
        <v>100</v>
      </c>
      <c r="R81" s="19">
        <v>150</v>
      </c>
      <c r="S81" s="19">
        <v>200</v>
      </c>
      <c r="T81" s="19">
        <v>200</v>
      </c>
      <c r="U81" s="19">
        <v>200</v>
      </c>
      <c r="V81" s="19">
        <v>200</v>
      </c>
      <c r="W81" s="19">
        <v>200</v>
      </c>
      <c r="X81" s="19">
        <v>200</v>
      </c>
      <c r="Y81" s="19">
        <v>200</v>
      </c>
      <c r="Z81" s="29" t="str">
        <f>IFERROR(IF(VLOOKUP(Main!A81,'Projects Added'!$A:$A,1,FALSE)=Main!A81,"Y",""),"")</f>
        <v>Y</v>
      </c>
      <c r="AA81" s="29" t="str">
        <f>IFERROR(IF(VLOOKUP(Main!A81,'Load Change'!$A:$A,1,FALSE)=Main!A81,"Y",""),"")</f>
        <v>Y</v>
      </c>
      <c r="AB81" s="29" t="str">
        <f>IFERROR(IF(VLOOKUP(Main!A81,'Ramp Change'!$A:$A,1,FALSE)=Main!A81,"Y",""),"")</f>
        <v>Y</v>
      </c>
      <c r="AC81" s="29" t="str">
        <f>IFERROR(IF(VLOOKUP(Main!A81,'Stage Change'!$A:$A,1,FALSE)=Main!A81,"Y",""),"")</f>
        <v>Y</v>
      </c>
      <c r="AD81" s="29" t="str">
        <f>IFERROR(IF(VLOOKUP(Main!A81,'Initial Service Change'!$A:$A,1,FALSE)=Main!A81,"Y",""),"")</f>
        <v>Y</v>
      </c>
    </row>
    <row r="82" spans="1:30">
      <c r="A82" s="13" t="s">
        <v>1</v>
      </c>
      <c r="B82" s="13" t="s">
        <v>1</v>
      </c>
      <c r="C82" s="13" t="s">
        <v>1</v>
      </c>
      <c r="D82" s="13" t="s">
        <v>1</v>
      </c>
      <c r="E82" s="19" t="s">
        <v>30</v>
      </c>
      <c r="F82" s="17" t="s">
        <v>31</v>
      </c>
      <c r="G82" s="17" t="s">
        <v>35</v>
      </c>
      <c r="H82" s="18" t="s">
        <v>45</v>
      </c>
      <c r="I82" s="19">
        <v>192</v>
      </c>
      <c r="J82" s="21" t="s">
        <v>60</v>
      </c>
      <c r="K82" s="19">
        <v>0</v>
      </c>
      <c r="L82" s="19">
        <v>10</v>
      </c>
      <c r="M82" s="19">
        <v>22</v>
      </c>
      <c r="N82" s="19">
        <v>50</v>
      </c>
      <c r="O82" s="19">
        <v>96</v>
      </c>
      <c r="P82" s="19">
        <v>155</v>
      </c>
      <c r="Q82" s="19">
        <v>192</v>
      </c>
      <c r="R82" s="19">
        <v>192</v>
      </c>
      <c r="S82" s="19">
        <v>192</v>
      </c>
      <c r="T82" s="19">
        <v>192</v>
      </c>
      <c r="U82" s="19">
        <v>192</v>
      </c>
      <c r="V82" s="19">
        <v>192</v>
      </c>
      <c r="W82" s="19">
        <v>192</v>
      </c>
      <c r="X82" s="19">
        <v>192</v>
      </c>
      <c r="Y82" s="19">
        <v>192</v>
      </c>
      <c r="Z82" s="29" t="str">
        <f>IFERROR(IF(VLOOKUP(Main!A82,'Projects Added'!$A:$A,1,FALSE)=Main!A82,"Y",""),"")</f>
        <v>Y</v>
      </c>
      <c r="AA82" s="29" t="str">
        <f>IFERROR(IF(VLOOKUP(Main!A82,'Load Change'!$A:$A,1,FALSE)=Main!A82,"Y",""),"")</f>
        <v>Y</v>
      </c>
      <c r="AB82" s="29" t="str">
        <f>IFERROR(IF(VLOOKUP(Main!A82,'Ramp Change'!$A:$A,1,FALSE)=Main!A82,"Y",""),"")</f>
        <v>Y</v>
      </c>
      <c r="AC82" s="29" t="str">
        <f>IFERROR(IF(VLOOKUP(Main!A82,'Stage Change'!$A:$A,1,FALSE)=Main!A82,"Y",""),"")</f>
        <v>Y</v>
      </c>
      <c r="AD82" s="29" t="str">
        <f>IFERROR(IF(VLOOKUP(Main!A82,'Initial Service Change'!$A:$A,1,FALSE)=Main!A82,"Y",""),"")</f>
        <v>Y</v>
      </c>
    </row>
    <row r="83" spans="1:30" ht="16.5">
      <c r="A83" s="13" t="s">
        <v>1</v>
      </c>
      <c r="B83" s="13" t="s">
        <v>1</v>
      </c>
      <c r="C83" s="13" t="s">
        <v>1</v>
      </c>
      <c r="D83" s="13" t="s">
        <v>1</v>
      </c>
      <c r="E83" s="19" t="s">
        <v>30</v>
      </c>
      <c r="F83" s="18" t="s">
        <v>31</v>
      </c>
      <c r="G83" s="17" t="s">
        <v>32</v>
      </c>
      <c r="H83" s="18" t="s">
        <v>36</v>
      </c>
      <c r="I83" s="20">
        <v>182</v>
      </c>
      <c r="J83" s="21" t="s">
        <v>48</v>
      </c>
      <c r="K83" s="20">
        <v>0</v>
      </c>
      <c r="L83" s="20">
        <v>0</v>
      </c>
      <c r="M83" s="20">
        <v>0</v>
      </c>
      <c r="N83" s="20">
        <v>72</v>
      </c>
      <c r="O83" s="20">
        <v>128</v>
      </c>
      <c r="P83" s="20">
        <v>182</v>
      </c>
      <c r="Q83" s="20">
        <v>182</v>
      </c>
      <c r="R83" s="20">
        <v>182</v>
      </c>
      <c r="S83" s="20">
        <v>182</v>
      </c>
      <c r="T83" s="20">
        <v>182</v>
      </c>
      <c r="U83" s="20">
        <v>182</v>
      </c>
      <c r="V83" s="20">
        <v>182</v>
      </c>
      <c r="W83" s="20">
        <v>182</v>
      </c>
      <c r="X83" s="20">
        <v>182</v>
      </c>
      <c r="Y83" s="20">
        <v>182</v>
      </c>
      <c r="Z83" s="29" t="str">
        <f>IFERROR(IF(VLOOKUP(Main!A83,'Projects Added'!$A:$A,1,FALSE)=Main!A83,"Y",""),"")</f>
        <v>Y</v>
      </c>
      <c r="AA83" s="29" t="str">
        <f>IFERROR(IF(VLOOKUP(Main!A83,'Load Change'!$A:$A,1,FALSE)=Main!A83,"Y",""),"")</f>
        <v>Y</v>
      </c>
      <c r="AB83" s="29" t="str">
        <f>IFERROR(IF(VLOOKUP(Main!A83,'Ramp Change'!$A:$A,1,FALSE)=Main!A83,"Y",""),"")</f>
        <v>Y</v>
      </c>
      <c r="AC83" s="29" t="str">
        <f>IFERROR(IF(VLOOKUP(Main!A83,'Stage Change'!$A:$A,1,FALSE)=Main!A83,"Y",""),"")</f>
        <v>Y</v>
      </c>
      <c r="AD83" s="29" t="str">
        <f>IFERROR(IF(VLOOKUP(Main!A83,'Initial Service Change'!$A:$A,1,FALSE)=Main!A83,"Y",""),"")</f>
        <v>Y</v>
      </c>
    </row>
    <row r="84" spans="1:30" ht="16.5">
      <c r="A84" s="13" t="s">
        <v>1</v>
      </c>
      <c r="B84" s="13" t="s">
        <v>1</v>
      </c>
      <c r="C84" s="13" t="s">
        <v>1</v>
      </c>
      <c r="D84" s="13" t="s">
        <v>1</v>
      </c>
      <c r="E84" s="19" t="s">
        <v>30</v>
      </c>
      <c r="F84" s="17" t="s">
        <v>31</v>
      </c>
      <c r="G84" s="17" t="s">
        <v>32</v>
      </c>
      <c r="H84" s="18" t="s">
        <v>36</v>
      </c>
      <c r="I84" s="19">
        <v>180</v>
      </c>
      <c r="J84" s="21" t="s">
        <v>61</v>
      </c>
      <c r="K84" s="19">
        <v>0</v>
      </c>
      <c r="L84" s="19">
        <v>0</v>
      </c>
      <c r="M84" s="19">
        <v>0</v>
      </c>
      <c r="N84" s="19">
        <v>60</v>
      </c>
      <c r="O84" s="19">
        <v>120</v>
      </c>
      <c r="P84" s="19">
        <v>120</v>
      </c>
      <c r="Q84" s="19">
        <v>120</v>
      </c>
      <c r="R84" s="19">
        <v>180</v>
      </c>
      <c r="S84" s="19">
        <v>180</v>
      </c>
      <c r="T84" s="19">
        <v>180</v>
      </c>
      <c r="U84" s="19">
        <v>180</v>
      </c>
      <c r="V84" s="19">
        <v>180</v>
      </c>
      <c r="W84" s="19">
        <v>180</v>
      </c>
      <c r="X84" s="19">
        <v>180</v>
      </c>
      <c r="Y84" s="19">
        <v>180</v>
      </c>
      <c r="Z84" s="29" t="str">
        <f>IFERROR(IF(VLOOKUP(Main!A84,'Projects Added'!$A:$A,1,FALSE)=Main!A84,"Y",""),"")</f>
        <v>Y</v>
      </c>
      <c r="AA84" s="29" t="str">
        <f>IFERROR(IF(VLOOKUP(Main!A84,'Load Change'!$A:$A,1,FALSE)=Main!A84,"Y",""),"")</f>
        <v>Y</v>
      </c>
      <c r="AB84" s="29" t="str">
        <f>IFERROR(IF(VLOOKUP(Main!A84,'Ramp Change'!$A:$A,1,FALSE)=Main!A84,"Y",""),"")</f>
        <v>Y</v>
      </c>
      <c r="AC84" s="29" t="str">
        <f>IFERROR(IF(VLOOKUP(Main!A84,'Stage Change'!$A:$A,1,FALSE)=Main!A84,"Y",""),"")</f>
        <v>Y</v>
      </c>
      <c r="AD84" s="29" t="str">
        <f>IFERROR(IF(VLOOKUP(Main!A84,'Initial Service Change'!$A:$A,1,FALSE)=Main!A84,"Y",""),"")</f>
        <v>Y</v>
      </c>
    </row>
    <row r="85" spans="1:30">
      <c r="A85" s="13" t="s">
        <v>1</v>
      </c>
      <c r="B85" s="13" t="s">
        <v>1</v>
      </c>
      <c r="C85" s="13" t="s">
        <v>1</v>
      </c>
      <c r="D85" s="13" t="s">
        <v>1</v>
      </c>
      <c r="E85" s="19" t="s">
        <v>30</v>
      </c>
      <c r="F85" s="18" t="s">
        <v>31</v>
      </c>
      <c r="G85" s="17" t="s">
        <v>32</v>
      </c>
      <c r="H85" s="21" t="s">
        <v>45</v>
      </c>
      <c r="I85" s="20">
        <v>180</v>
      </c>
      <c r="J85" s="21" t="s">
        <v>34</v>
      </c>
      <c r="K85" s="20">
        <v>0</v>
      </c>
      <c r="L85" s="20">
        <v>0</v>
      </c>
      <c r="M85" s="20">
        <v>0</v>
      </c>
      <c r="N85" s="20">
        <v>15</v>
      </c>
      <c r="O85" s="20">
        <v>72</v>
      </c>
      <c r="P85" s="20">
        <v>165</v>
      </c>
      <c r="Q85" s="20">
        <v>180</v>
      </c>
      <c r="R85" s="20">
        <v>180</v>
      </c>
      <c r="S85" s="20">
        <v>180</v>
      </c>
      <c r="T85" s="20">
        <v>180</v>
      </c>
      <c r="U85" s="20">
        <v>180</v>
      </c>
      <c r="V85" s="20">
        <v>180</v>
      </c>
      <c r="W85" s="20">
        <v>180</v>
      </c>
      <c r="X85" s="20">
        <v>180</v>
      </c>
      <c r="Y85" s="20">
        <v>180</v>
      </c>
      <c r="Z85" s="29" t="str">
        <f>IFERROR(IF(VLOOKUP(Main!A85,'Projects Added'!$A:$A,1,FALSE)=Main!A85,"Y",""),"")</f>
        <v>Y</v>
      </c>
      <c r="AA85" s="29" t="str">
        <f>IFERROR(IF(VLOOKUP(Main!A85,'Load Change'!$A:$A,1,FALSE)=Main!A85,"Y",""),"")</f>
        <v>Y</v>
      </c>
      <c r="AB85" s="29" t="str">
        <f>IFERROR(IF(VLOOKUP(Main!A85,'Ramp Change'!$A:$A,1,FALSE)=Main!A85,"Y",""),"")</f>
        <v>Y</v>
      </c>
      <c r="AC85" s="29" t="str">
        <f>IFERROR(IF(VLOOKUP(Main!A85,'Stage Change'!$A:$A,1,FALSE)=Main!A85,"Y",""),"")</f>
        <v>Y</v>
      </c>
      <c r="AD85" s="29" t="str">
        <f>IFERROR(IF(VLOOKUP(Main!A85,'Initial Service Change'!$A:$A,1,FALSE)=Main!A85,"Y",""),"")</f>
        <v>Y</v>
      </c>
    </row>
    <row r="86" spans="1:30">
      <c r="A86" s="13" t="s">
        <v>1</v>
      </c>
      <c r="B86" s="13" t="s">
        <v>1</v>
      </c>
      <c r="C86" s="13" t="s">
        <v>1</v>
      </c>
      <c r="D86" s="13" t="s">
        <v>1</v>
      </c>
      <c r="E86" s="19" t="s">
        <v>30</v>
      </c>
      <c r="F86" s="17" t="s">
        <v>31</v>
      </c>
      <c r="G86" s="17" t="s">
        <v>35</v>
      </c>
      <c r="H86" s="21" t="s">
        <v>45</v>
      </c>
      <c r="I86" s="19">
        <v>180</v>
      </c>
      <c r="J86" s="21" t="s">
        <v>62</v>
      </c>
      <c r="K86" s="19">
        <v>0</v>
      </c>
      <c r="L86" s="19">
        <v>0</v>
      </c>
      <c r="M86" s="19">
        <v>0</v>
      </c>
      <c r="N86" s="19">
        <v>40</v>
      </c>
      <c r="O86" s="19">
        <v>110</v>
      </c>
      <c r="P86" s="19">
        <v>175</v>
      </c>
      <c r="Q86" s="19">
        <v>180</v>
      </c>
      <c r="R86" s="19">
        <v>180</v>
      </c>
      <c r="S86" s="19">
        <v>180</v>
      </c>
      <c r="T86" s="19">
        <v>180</v>
      </c>
      <c r="U86" s="19">
        <v>180</v>
      </c>
      <c r="V86" s="19">
        <v>180</v>
      </c>
      <c r="W86" s="19">
        <v>180</v>
      </c>
      <c r="X86" s="19">
        <v>180</v>
      </c>
      <c r="Y86" s="19">
        <v>180</v>
      </c>
      <c r="Z86" s="29" t="str">
        <f>IFERROR(IF(VLOOKUP(Main!A86,'Projects Added'!$A:$A,1,FALSE)=Main!A86,"Y",""),"")</f>
        <v>Y</v>
      </c>
      <c r="AA86" s="29" t="str">
        <f>IFERROR(IF(VLOOKUP(Main!A86,'Load Change'!$A:$A,1,FALSE)=Main!A86,"Y",""),"")</f>
        <v>Y</v>
      </c>
      <c r="AB86" s="29" t="str">
        <f>IFERROR(IF(VLOOKUP(Main!A86,'Ramp Change'!$A:$A,1,FALSE)=Main!A86,"Y",""),"")</f>
        <v>Y</v>
      </c>
      <c r="AC86" s="29" t="str">
        <f>IFERROR(IF(VLOOKUP(Main!A86,'Stage Change'!$A:$A,1,FALSE)=Main!A86,"Y",""),"")</f>
        <v>Y</v>
      </c>
      <c r="AD86" s="29" t="str">
        <f>IFERROR(IF(VLOOKUP(Main!A86,'Initial Service Change'!$A:$A,1,FALSE)=Main!A86,"Y",""),"")</f>
        <v>Y</v>
      </c>
    </row>
    <row r="87" spans="1:30">
      <c r="A87" s="13" t="s">
        <v>1</v>
      </c>
      <c r="B87" s="13" t="s">
        <v>1</v>
      </c>
      <c r="C87" s="13" t="s">
        <v>1</v>
      </c>
      <c r="D87" s="13" t="s">
        <v>1</v>
      </c>
      <c r="E87" s="19" t="s">
        <v>30</v>
      </c>
      <c r="F87" s="17" t="s">
        <v>31</v>
      </c>
      <c r="G87" s="17" t="s">
        <v>32</v>
      </c>
      <c r="H87" s="18" t="s">
        <v>33</v>
      </c>
      <c r="I87" s="19">
        <v>180</v>
      </c>
      <c r="J87" s="21" t="s">
        <v>56</v>
      </c>
      <c r="K87" s="19">
        <v>0</v>
      </c>
      <c r="L87" s="19">
        <v>0</v>
      </c>
      <c r="M87" s="19">
        <v>0</v>
      </c>
      <c r="N87" s="19">
        <v>0</v>
      </c>
      <c r="O87" s="19">
        <v>0</v>
      </c>
      <c r="P87" s="19">
        <v>0</v>
      </c>
      <c r="Q87" s="19">
        <v>90</v>
      </c>
      <c r="R87" s="19">
        <v>180</v>
      </c>
      <c r="S87" s="19">
        <v>180</v>
      </c>
      <c r="T87" s="19">
        <v>180</v>
      </c>
      <c r="U87" s="19">
        <v>180</v>
      </c>
      <c r="V87" s="19">
        <v>180</v>
      </c>
      <c r="W87" s="19">
        <v>180</v>
      </c>
      <c r="X87" s="19">
        <v>180</v>
      </c>
      <c r="Y87" s="19">
        <v>180</v>
      </c>
      <c r="Z87" s="29" t="str">
        <f>IFERROR(IF(VLOOKUP(Main!A87,'Projects Added'!$A:$A,1,FALSE)=Main!A87,"Y",""),"")</f>
        <v>Y</v>
      </c>
      <c r="AA87" s="29" t="str">
        <f>IFERROR(IF(VLOOKUP(Main!A87,'Load Change'!$A:$A,1,FALSE)=Main!A87,"Y",""),"")</f>
        <v>Y</v>
      </c>
      <c r="AB87" s="29" t="str">
        <f>IFERROR(IF(VLOOKUP(Main!A87,'Ramp Change'!$A:$A,1,FALSE)=Main!A87,"Y",""),"")</f>
        <v>Y</v>
      </c>
      <c r="AC87" s="29" t="str">
        <f>IFERROR(IF(VLOOKUP(Main!A87,'Stage Change'!$A:$A,1,FALSE)=Main!A87,"Y",""),"")</f>
        <v>Y</v>
      </c>
      <c r="AD87" s="29" t="str">
        <f>IFERROR(IF(VLOOKUP(Main!A87,'Initial Service Change'!$A:$A,1,FALSE)=Main!A87,"Y",""),"")</f>
        <v>Y</v>
      </c>
    </row>
    <row r="88" spans="1:30">
      <c r="A88" s="13" t="s">
        <v>1</v>
      </c>
      <c r="B88" s="13" t="s">
        <v>1</v>
      </c>
      <c r="C88" s="13" t="s">
        <v>1</v>
      </c>
      <c r="D88" s="13" t="s">
        <v>1</v>
      </c>
      <c r="E88" s="19" t="s">
        <v>30</v>
      </c>
      <c r="F88" s="17" t="s">
        <v>31</v>
      </c>
      <c r="G88" s="17" t="s">
        <v>32</v>
      </c>
      <c r="H88" s="21" t="s">
        <v>33</v>
      </c>
      <c r="I88" s="19">
        <v>175</v>
      </c>
      <c r="J88" s="21" t="s">
        <v>39</v>
      </c>
      <c r="K88" s="19">
        <v>0</v>
      </c>
      <c r="L88" s="19">
        <v>0</v>
      </c>
      <c r="M88" s="19">
        <v>0</v>
      </c>
      <c r="N88" s="19">
        <v>0</v>
      </c>
      <c r="O88" s="19">
        <v>0</v>
      </c>
      <c r="P88" s="19">
        <v>40</v>
      </c>
      <c r="Q88" s="19">
        <v>64</v>
      </c>
      <c r="R88" s="19">
        <v>88</v>
      </c>
      <c r="S88" s="19">
        <v>112</v>
      </c>
      <c r="T88" s="19">
        <v>136</v>
      </c>
      <c r="U88" s="19">
        <v>150</v>
      </c>
      <c r="V88" s="19">
        <v>175</v>
      </c>
      <c r="W88" s="19">
        <v>175</v>
      </c>
      <c r="X88" s="19">
        <v>175</v>
      </c>
      <c r="Y88" s="19">
        <v>175</v>
      </c>
      <c r="Z88" s="29" t="str">
        <f>IFERROR(IF(VLOOKUP(Main!A88,'Projects Added'!$A:$A,1,FALSE)=Main!A88,"Y",""),"")</f>
        <v>Y</v>
      </c>
      <c r="AA88" s="29" t="str">
        <f>IFERROR(IF(VLOOKUP(Main!A88,'Load Change'!$A:$A,1,FALSE)=Main!A88,"Y",""),"")</f>
        <v>Y</v>
      </c>
      <c r="AB88" s="29" t="str">
        <f>IFERROR(IF(VLOOKUP(Main!A88,'Ramp Change'!$A:$A,1,FALSE)=Main!A88,"Y",""),"")</f>
        <v>Y</v>
      </c>
      <c r="AC88" s="29" t="str">
        <f>IFERROR(IF(VLOOKUP(Main!A88,'Stage Change'!$A:$A,1,FALSE)=Main!A88,"Y",""),"")</f>
        <v>Y</v>
      </c>
      <c r="AD88" s="29" t="str">
        <f>IFERROR(IF(VLOOKUP(Main!A88,'Initial Service Change'!$A:$A,1,FALSE)=Main!A88,"Y",""),"")</f>
        <v>Y</v>
      </c>
    </row>
    <row r="89" spans="1:30">
      <c r="A89" s="13" t="s">
        <v>1</v>
      </c>
      <c r="B89" s="13" t="s">
        <v>1</v>
      </c>
      <c r="C89" s="13" t="s">
        <v>1</v>
      </c>
      <c r="D89" s="13" t="s">
        <v>1</v>
      </c>
      <c r="E89" s="19" t="s">
        <v>30</v>
      </c>
      <c r="F89" s="18" t="s">
        <v>31</v>
      </c>
      <c r="G89" s="17" t="s">
        <v>32</v>
      </c>
      <c r="H89" s="18" t="s">
        <v>45</v>
      </c>
      <c r="I89" s="20">
        <v>150</v>
      </c>
      <c r="J89" s="21" t="s">
        <v>63</v>
      </c>
      <c r="K89" s="20">
        <v>0</v>
      </c>
      <c r="L89" s="20">
        <v>20</v>
      </c>
      <c r="M89" s="20">
        <v>140</v>
      </c>
      <c r="N89" s="20">
        <v>150</v>
      </c>
      <c r="O89" s="20">
        <v>150</v>
      </c>
      <c r="P89" s="20">
        <v>150</v>
      </c>
      <c r="Q89" s="20">
        <v>150</v>
      </c>
      <c r="R89" s="20">
        <v>150</v>
      </c>
      <c r="S89" s="20">
        <v>150</v>
      </c>
      <c r="T89" s="20">
        <v>150</v>
      </c>
      <c r="U89" s="20">
        <v>150</v>
      </c>
      <c r="V89" s="20">
        <v>150</v>
      </c>
      <c r="W89" s="20">
        <v>150</v>
      </c>
      <c r="X89" s="20">
        <v>150</v>
      </c>
      <c r="Y89" s="20">
        <v>150</v>
      </c>
      <c r="Z89" s="29" t="str">
        <f>IFERROR(IF(VLOOKUP(Main!A89,'Projects Added'!$A:$A,1,FALSE)=Main!A89,"Y",""),"")</f>
        <v>Y</v>
      </c>
      <c r="AA89" s="29" t="str">
        <f>IFERROR(IF(VLOOKUP(Main!A89,'Load Change'!$A:$A,1,FALSE)=Main!A89,"Y",""),"")</f>
        <v>Y</v>
      </c>
      <c r="AB89" s="29" t="str">
        <f>IFERROR(IF(VLOOKUP(Main!A89,'Ramp Change'!$A:$A,1,FALSE)=Main!A89,"Y",""),"")</f>
        <v>Y</v>
      </c>
      <c r="AC89" s="29" t="str">
        <f>IFERROR(IF(VLOOKUP(Main!A89,'Stage Change'!$A:$A,1,FALSE)=Main!A89,"Y",""),"")</f>
        <v>Y</v>
      </c>
      <c r="AD89" s="29" t="str">
        <f>IFERROR(IF(VLOOKUP(Main!A89,'Initial Service Change'!$A:$A,1,FALSE)=Main!A89,"Y",""),"")</f>
        <v>Y</v>
      </c>
    </row>
    <row r="90" spans="1:30">
      <c r="A90" s="13" t="s">
        <v>1</v>
      </c>
      <c r="B90" s="13" t="s">
        <v>1</v>
      </c>
      <c r="C90" s="13" t="s">
        <v>1</v>
      </c>
      <c r="D90" s="13" t="s">
        <v>1</v>
      </c>
      <c r="E90" s="19" t="s">
        <v>30</v>
      </c>
      <c r="F90" s="18" t="s">
        <v>31</v>
      </c>
      <c r="G90" s="17" t="s">
        <v>32</v>
      </c>
      <c r="H90" s="21" t="s">
        <v>33</v>
      </c>
      <c r="I90" s="20">
        <v>150</v>
      </c>
      <c r="J90" s="21" t="s">
        <v>41</v>
      </c>
      <c r="K90" s="20">
        <v>0</v>
      </c>
      <c r="L90" s="20">
        <v>0</v>
      </c>
      <c r="M90" s="20">
        <v>0</v>
      </c>
      <c r="N90" s="20">
        <v>0</v>
      </c>
      <c r="O90" s="20">
        <v>75</v>
      </c>
      <c r="P90" s="20">
        <v>150</v>
      </c>
      <c r="Q90" s="20">
        <v>150</v>
      </c>
      <c r="R90" s="20">
        <v>150</v>
      </c>
      <c r="S90" s="20">
        <v>150</v>
      </c>
      <c r="T90" s="20">
        <v>150</v>
      </c>
      <c r="U90" s="20">
        <v>150</v>
      </c>
      <c r="V90" s="20">
        <v>150</v>
      </c>
      <c r="W90" s="20">
        <v>150</v>
      </c>
      <c r="X90" s="20">
        <v>150</v>
      </c>
      <c r="Y90" s="20">
        <v>150</v>
      </c>
      <c r="Z90" s="29" t="str">
        <f>IFERROR(IF(VLOOKUP(Main!A90,'Projects Added'!$A:$A,1,FALSE)=Main!A90,"Y",""),"")</f>
        <v>Y</v>
      </c>
      <c r="AA90" s="29" t="str">
        <f>IFERROR(IF(VLOOKUP(Main!A90,'Load Change'!$A:$A,1,FALSE)=Main!A90,"Y",""),"")</f>
        <v>Y</v>
      </c>
      <c r="AB90" s="29" t="str">
        <f>IFERROR(IF(VLOOKUP(Main!A90,'Ramp Change'!$A:$A,1,FALSE)=Main!A90,"Y",""),"")</f>
        <v>Y</v>
      </c>
      <c r="AC90" s="29" t="str">
        <f>IFERROR(IF(VLOOKUP(Main!A90,'Stage Change'!$A:$A,1,FALSE)=Main!A90,"Y",""),"")</f>
        <v>Y</v>
      </c>
      <c r="AD90" s="29" t="str">
        <f>IFERROR(IF(VLOOKUP(Main!A90,'Initial Service Change'!$A:$A,1,FALSE)=Main!A90,"Y",""),"")</f>
        <v>Y</v>
      </c>
    </row>
    <row r="91" spans="1:30">
      <c r="A91" s="13" t="s">
        <v>1</v>
      </c>
      <c r="B91" s="13" t="s">
        <v>1</v>
      </c>
      <c r="C91" s="13" t="s">
        <v>1</v>
      </c>
      <c r="D91" s="13" t="s">
        <v>1</v>
      </c>
      <c r="E91" s="19" t="s">
        <v>30</v>
      </c>
      <c r="F91" s="17" t="s">
        <v>53</v>
      </c>
      <c r="G91" s="17" t="s">
        <v>32</v>
      </c>
      <c r="H91" s="21" t="s">
        <v>33</v>
      </c>
      <c r="I91" s="19">
        <v>150</v>
      </c>
      <c r="J91" s="21" t="s">
        <v>34</v>
      </c>
      <c r="K91" s="19">
        <v>0</v>
      </c>
      <c r="L91" s="19">
        <v>0</v>
      </c>
      <c r="M91" s="19">
        <v>0</v>
      </c>
      <c r="N91" s="19">
        <v>25</v>
      </c>
      <c r="O91" s="19">
        <v>25</v>
      </c>
      <c r="P91" s="19">
        <v>50</v>
      </c>
      <c r="Q91" s="19">
        <v>50</v>
      </c>
      <c r="R91" s="19">
        <v>100</v>
      </c>
      <c r="S91" s="19">
        <v>100</v>
      </c>
      <c r="T91" s="19">
        <v>125</v>
      </c>
      <c r="U91" s="19">
        <v>125</v>
      </c>
      <c r="V91" s="19">
        <v>150</v>
      </c>
      <c r="W91" s="19">
        <v>150</v>
      </c>
      <c r="X91" s="19">
        <v>150</v>
      </c>
      <c r="Y91" s="19">
        <v>150</v>
      </c>
      <c r="Z91" s="29" t="str">
        <f>IFERROR(IF(VLOOKUP(Main!A91,'Projects Added'!$A:$A,1,FALSE)=Main!A91,"Y",""),"")</f>
        <v>Y</v>
      </c>
      <c r="AA91" s="29" t="str">
        <f>IFERROR(IF(VLOOKUP(Main!A91,'Load Change'!$A:$A,1,FALSE)=Main!A91,"Y",""),"")</f>
        <v>Y</v>
      </c>
      <c r="AB91" s="29" t="str">
        <f>IFERROR(IF(VLOOKUP(Main!A91,'Ramp Change'!$A:$A,1,FALSE)=Main!A91,"Y",""),"")</f>
        <v>Y</v>
      </c>
      <c r="AC91" s="29" t="str">
        <f>IFERROR(IF(VLOOKUP(Main!A91,'Stage Change'!$A:$A,1,FALSE)=Main!A91,"Y",""),"")</f>
        <v>Y</v>
      </c>
      <c r="AD91" s="29" t="str">
        <f>IFERROR(IF(VLOOKUP(Main!A91,'Initial Service Change'!$A:$A,1,FALSE)=Main!A91,"Y",""),"")</f>
        <v>Y</v>
      </c>
    </row>
    <row r="92" spans="1:30">
      <c r="A92" s="13" t="s">
        <v>1</v>
      </c>
      <c r="B92" s="13" t="s">
        <v>1</v>
      </c>
      <c r="C92" s="13" t="s">
        <v>1</v>
      </c>
      <c r="D92" s="13" t="s">
        <v>1</v>
      </c>
      <c r="E92" s="19" t="s">
        <v>42</v>
      </c>
      <c r="F92" s="17" t="s">
        <v>43</v>
      </c>
      <c r="G92" s="17" t="s">
        <v>32</v>
      </c>
      <c r="H92" s="18" t="s">
        <v>33</v>
      </c>
      <c r="I92" s="19">
        <v>146</v>
      </c>
      <c r="J92" s="21" t="s">
        <v>41</v>
      </c>
      <c r="K92" s="19">
        <v>0</v>
      </c>
      <c r="L92" s="19">
        <v>0</v>
      </c>
      <c r="M92" s="19">
        <v>0</v>
      </c>
      <c r="N92" s="19">
        <v>0</v>
      </c>
      <c r="O92" s="19">
        <v>74</v>
      </c>
      <c r="P92" s="19">
        <v>74</v>
      </c>
      <c r="Q92" s="19">
        <v>146</v>
      </c>
      <c r="R92" s="19">
        <v>146</v>
      </c>
      <c r="S92" s="19">
        <v>146</v>
      </c>
      <c r="T92" s="19">
        <v>146</v>
      </c>
      <c r="U92" s="19">
        <v>146</v>
      </c>
      <c r="V92" s="19">
        <v>146</v>
      </c>
      <c r="W92" s="19">
        <v>146</v>
      </c>
      <c r="X92" s="19">
        <v>146</v>
      </c>
      <c r="Y92" s="19">
        <v>146</v>
      </c>
      <c r="Z92" s="29" t="str">
        <f>IFERROR(IF(VLOOKUP(Main!A92,'Projects Added'!$A:$A,1,FALSE)=Main!A92,"Y",""),"")</f>
        <v>Y</v>
      </c>
      <c r="AA92" s="29" t="str">
        <f>IFERROR(IF(VLOOKUP(Main!A92,'Load Change'!$A:$A,1,FALSE)=Main!A92,"Y",""),"")</f>
        <v>Y</v>
      </c>
      <c r="AB92" s="29" t="str">
        <f>IFERROR(IF(VLOOKUP(Main!A92,'Ramp Change'!$A:$A,1,FALSE)=Main!A92,"Y",""),"")</f>
        <v>Y</v>
      </c>
      <c r="AC92" s="29" t="str">
        <f>IFERROR(IF(VLOOKUP(Main!A92,'Stage Change'!$A:$A,1,FALSE)=Main!A92,"Y",""),"")</f>
        <v>Y</v>
      </c>
      <c r="AD92" s="29" t="str">
        <f>IFERROR(IF(VLOOKUP(Main!A92,'Initial Service Change'!$A:$A,1,FALSE)=Main!A92,"Y",""),"")</f>
        <v>Y</v>
      </c>
    </row>
    <row r="93" spans="1:30" ht="16.5">
      <c r="A93" s="13" t="s">
        <v>1</v>
      </c>
      <c r="B93" s="13" t="s">
        <v>1</v>
      </c>
      <c r="C93" s="13" t="s">
        <v>1</v>
      </c>
      <c r="D93" s="13" t="s">
        <v>1</v>
      </c>
      <c r="E93" s="19" t="s">
        <v>30</v>
      </c>
      <c r="F93" s="18" t="s">
        <v>31</v>
      </c>
      <c r="G93" s="17" t="s">
        <v>32</v>
      </c>
      <c r="H93" s="18" t="s">
        <v>36</v>
      </c>
      <c r="I93" s="20">
        <v>145</v>
      </c>
      <c r="J93" s="21" t="s">
        <v>41</v>
      </c>
      <c r="K93" s="20">
        <v>0</v>
      </c>
      <c r="L93" s="20">
        <v>0</v>
      </c>
      <c r="M93" s="20">
        <v>0</v>
      </c>
      <c r="N93" s="20">
        <v>0</v>
      </c>
      <c r="O93" s="20">
        <v>97</v>
      </c>
      <c r="P93" s="20">
        <v>104</v>
      </c>
      <c r="Q93" s="20">
        <v>145</v>
      </c>
      <c r="R93" s="20">
        <v>145</v>
      </c>
      <c r="S93" s="20">
        <v>145</v>
      </c>
      <c r="T93" s="20">
        <v>145</v>
      </c>
      <c r="U93" s="20">
        <v>145</v>
      </c>
      <c r="V93" s="20">
        <v>145</v>
      </c>
      <c r="W93" s="20">
        <v>145</v>
      </c>
      <c r="X93" s="20">
        <v>145</v>
      </c>
      <c r="Y93" s="20">
        <v>145</v>
      </c>
      <c r="Z93" s="29" t="str">
        <f>IFERROR(IF(VLOOKUP(Main!A93,'Projects Added'!$A:$A,1,FALSE)=Main!A93,"Y",""),"")</f>
        <v>Y</v>
      </c>
      <c r="AA93" s="29" t="str">
        <f>IFERROR(IF(VLOOKUP(Main!A93,'Load Change'!$A:$A,1,FALSE)=Main!A93,"Y",""),"")</f>
        <v>Y</v>
      </c>
      <c r="AB93" s="29" t="str">
        <f>IFERROR(IF(VLOOKUP(Main!A93,'Ramp Change'!$A:$A,1,FALSE)=Main!A93,"Y",""),"")</f>
        <v>Y</v>
      </c>
      <c r="AC93" s="29" t="str">
        <f>IFERROR(IF(VLOOKUP(Main!A93,'Stage Change'!$A:$A,1,FALSE)=Main!A93,"Y",""),"")</f>
        <v>Y</v>
      </c>
      <c r="AD93" s="29" t="str">
        <f>IFERROR(IF(VLOOKUP(Main!A93,'Initial Service Change'!$A:$A,1,FALSE)=Main!A93,"Y",""),"")</f>
        <v>Y</v>
      </c>
    </row>
    <row r="94" spans="1:30">
      <c r="A94" s="13" t="s">
        <v>1</v>
      </c>
      <c r="B94" s="13" t="s">
        <v>1</v>
      </c>
      <c r="C94" s="13" t="s">
        <v>1</v>
      </c>
      <c r="D94" s="13" t="s">
        <v>1</v>
      </c>
      <c r="E94" s="19" t="s">
        <v>30</v>
      </c>
      <c r="F94" s="17" t="s">
        <v>31</v>
      </c>
      <c r="G94" s="17" t="s">
        <v>32</v>
      </c>
      <c r="H94" s="21" t="s">
        <v>33</v>
      </c>
      <c r="I94" s="19">
        <v>144</v>
      </c>
      <c r="J94" s="21" t="s">
        <v>40</v>
      </c>
      <c r="K94" s="19">
        <v>0</v>
      </c>
      <c r="L94" s="19">
        <v>0</v>
      </c>
      <c r="M94" s="19">
        <v>0</v>
      </c>
      <c r="N94" s="19">
        <v>0</v>
      </c>
      <c r="O94" s="19">
        <v>36</v>
      </c>
      <c r="P94" s="19">
        <v>72</v>
      </c>
      <c r="Q94" s="19">
        <v>108</v>
      </c>
      <c r="R94" s="19">
        <v>144</v>
      </c>
      <c r="S94" s="19">
        <v>144</v>
      </c>
      <c r="T94" s="19">
        <v>144</v>
      </c>
      <c r="U94" s="19">
        <v>144</v>
      </c>
      <c r="V94" s="19">
        <v>144</v>
      </c>
      <c r="W94" s="19">
        <v>144</v>
      </c>
      <c r="X94" s="19">
        <v>144</v>
      </c>
      <c r="Y94" s="19">
        <v>144</v>
      </c>
      <c r="Z94" s="29" t="str">
        <f>IFERROR(IF(VLOOKUP(Main!A94,'Projects Added'!$A:$A,1,FALSE)=Main!A94,"Y",""),"")</f>
        <v>Y</v>
      </c>
      <c r="AA94" s="29" t="str">
        <f>IFERROR(IF(VLOOKUP(Main!A94,'Load Change'!$A:$A,1,FALSE)=Main!A94,"Y",""),"")</f>
        <v>Y</v>
      </c>
      <c r="AB94" s="29" t="str">
        <f>IFERROR(IF(VLOOKUP(Main!A94,'Ramp Change'!$A:$A,1,FALSE)=Main!A94,"Y",""),"")</f>
        <v>Y</v>
      </c>
      <c r="AC94" s="29" t="str">
        <f>IFERROR(IF(VLOOKUP(Main!A94,'Stage Change'!$A:$A,1,FALSE)=Main!A94,"Y",""),"")</f>
        <v>Y</v>
      </c>
      <c r="AD94" s="29" t="str">
        <f>IFERROR(IF(VLOOKUP(Main!A94,'Initial Service Change'!$A:$A,1,FALSE)=Main!A94,"Y",""),"")</f>
        <v>Y</v>
      </c>
    </row>
    <row r="95" spans="1:30">
      <c r="A95" s="13" t="s">
        <v>1</v>
      </c>
      <c r="B95" s="13" t="s">
        <v>1</v>
      </c>
      <c r="C95" s="13" t="s">
        <v>1</v>
      </c>
      <c r="D95" s="13" t="s">
        <v>1</v>
      </c>
      <c r="E95" s="19" t="s">
        <v>30</v>
      </c>
      <c r="F95" s="18" t="s">
        <v>31</v>
      </c>
      <c r="G95" s="17" t="s">
        <v>35</v>
      </c>
      <c r="H95" s="18" t="s">
        <v>33</v>
      </c>
      <c r="I95" s="20">
        <v>144</v>
      </c>
      <c r="J95" s="21" t="s">
        <v>34</v>
      </c>
      <c r="K95" s="20">
        <v>0</v>
      </c>
      <c r="L95" s="20">
        <v>0</v>
      </c>
      <c r="M95" s="20">
        <v>0</v>
      </c>
      <c r="N95" s="20">
        <v>12</v>
      </c>
      <c r="O95" s="20">
        <v>84</v>
      </c>
      <c r="P95" s="20">
        <v>144</v>
      </c>
      <c r="Q95" s="20">
        <v>144</v>
      </c>
      <c r="R95" s="20">
        <v>144</v>
      </c>
      <c r="S95" s="20">
        <v>144</v>
      </c>
      <c r="T95" s="20">
        <v>144</v>
      </c>
      <c r="U95" s="20">
        <v>144</v>
      </c>
      <c r="V95" s="20">
        <v>144</v>
      </c>
      <c r="W95" s="20">
        <v>144</v>
      </c>
      <c r="X95" s="20">
        <v>144</v>
      </c>
      <c r="Y95" s="20">
        <v>144</v>
      </c>
      <c r="Z95" s="29" t="str">
        <f>IFERROR(IF(VLOOKUP(Main!A95,'Projects Added'!$A:$A,1,FALSE)=Main!A95,"Y",""),"")</f>
        <v>Y</v>
      </c>
      <c r="AA95" s="29" t="str">
        <f>IFERROR(IF(VLOOKUP(Main!A95,'Load Change'!$A:$A,1,FALSE)=Main!A95,"Y",""),"")</f>
        <v>Y</v>
      </c>
      <c r="AB95" s="29" t="str">
        <f>IFERROR(IF(VLOOKUP(Main!A95,'Ramp Change'!$A:$A,1,FALSE)=Main!A95,"Y",""),"")</f>
        <v>Y</v>
      </c>
      <c r="AC95" s="29" t="str">
        <f>IFERROR(IF(VLOOKUP(Main!A95,'Stage Change'!$A:$A,1,FALSE)=Main!A95,"Y",""),"")</f>
        <v>Y</v>
      </c>
      <c r="AD95" s="29" t="str">
        <f>IFERROR(IF(VLOOKUP(Main!A95,'Initial Service Change'!$A:$A,1,FALSE)=Main!A95,"Y",""),"")</f>
        <v>Y</v>
      </c>
    </row>
    <row r="96" spans="1:30">
      <c r="A96" s="13" t="s">
        <v>1</v>
      </c>
      <c r="B96" s="13" t="s">
        <v>1</v>
      </c>
      <c r="C96" s="13" t="s">
        <v>1</v>
      </c>
      <c r="D96" s="13" t="s">
        <v>1</v>
      </c>
      <c r="E96" s="19" t="s">
        <v>30</v>
      </c>
      <c r="F96" s="17" t="s">
        <v>31</v>
      </c>
      <c r="G96" s="17" t="s">
        <v>32</v>
      </c>
      <c r="H96" s="21" t="s">
        <v>33</v>
      </c>
      <c r="I96" s="19">
        <v>130</v>
      </c>
      <c r="J96" s="21" t="s">
        <v>50</v>
      </c>
      <c r="K96" s="19">
        <v>0</v>
      </c>
      <c r="L96" s="19">
        <v>0</v>
      </c>
      <c r="M96" s="19">
        <v>0</v>
      </c>
      <c r="N96" s="19">
        <v>0</v>
      </c>
      <c r="O96" s="19">
        <v>0</v>
      </c>
      <c r="P96" s="19">
        <v>130</v>
      </c>
      <c r="Q96" s="19">
        <v>130</v>
      </c>
      <c r="R96" s="19">
        <v>130</v>
      </c>
      <c r="S96" s="19">
        <v>130</v>
      </c>
      <c r="T96" s="19">
        <v>130</v>
      </c>
      <c r="U96" s="19">
        <v>130</v>
      </c>
      <c r="V96" s="19">
        <v>130</v>
      </c>
      <c r="W96" s="19">
        <v>130</v>
      </c>
      <c r="X96" s="19">
        <v>130</v>
      </c>
      <c r="Y96" s="19">
        <v>130</v>
      </c>
      <c r="Z96" s="29" t="str">
        <f>IFERROR(IF(VLOOKUP(Main!A96,'Projects Added'!$A:$A,1,FALSE)=Main!A96,"Y",""),"")</f>
        <v>Y</v>
      </c>
      <c r="AA96" s="29" t="str">
        <f>IFERROR(IF(VLOOKUP(Main!A96,'Load Change'!$A:$A,1,FALSE)=Main!A96,"Y",""),"")</f>
        <v>Y</v>
      </c>
      <c r="AB96" s="29" t="str">
        <f>IFERROR(IF(VLOOKUP(Main!A96,'Ramp Change'!$A:$A,1,FALSE)=Main!A96,"Y",""),"")</f>
        <v>Y</v>
      </c>
      <c r="AC96" s="29" t="str">
        <f>IFERROR(IF(VLOOKUP(Main!A96,'Stage Change'!$A:$A,1,FALSE)=Main!A96,"Y",""),"")</f>
        <v>Y</v>
      </c>
      <c r="AD96" s="29" t="str">
        <f>IFERROR(IF(VLOOKUP(Main!A96,'Initial Service Change'!$A:$A,1,FALSE)=Main!A96,"Y",""),"")</f>
        <v>Y</v>
      </c>
    </row>
    <row r="97" spans="1:30">
      <c r="A97" s="13" t="s">
        <v>1</v>
      </c>
      <c r="B97" s="13" t="s">
        <v>1</v>
      </c>
      <c r="C97" s="13" t="s">
        <v>1</v>
      </c>
      <c r="D97" s="13" t="s">
        <v>1</v>
      </c>
      <c r="E97" s="19" t="s">
        <v>42</v>
      </c>
      <c r="F97" s="18" t="s">
        <v>55</v>
      </c>
      <c r="G97" s="17" t="s">
        <v>32</v>
      </c>
      <c r="H97" s="18" t="s">
        <v>45</v>
      </c>
      <c r="I97" s="18">
        <v>126</v>
      </c>
      <c r="J97" s="21" t="s">
        <v>64</v>
      </c>
      <c r="K97" s="18">
        <v>10</v>
      </c>
      <c r="L97" s="18">
        <v>24</v>
      </c>
      <c r="M97" s="18">
        <v>71</v>
      </c>
      <c r="N97" s="18">
        <v>87</v>
      </c>
      <c r="O97" s="18">
        <v>95</v>
      </c>
      <c r="P97" s="18">
        <v>106</v>
      </c>
      <c r="Q97" s="18">
        <v>115</v>
      </c>
      <c r="R97" s="18">
        <v>126</v>
      </c>
      <c r="S97" s="18">
        <v>126</v>
      </c>
      <c r="T97" s="18">
        <v>126</v>
      </c>
      <c r="U97" s="18">
        <v>126</v>
      </c>
      <c r="V97" s="18">
        <v>126</v>
      </c>
      <c r="W97" s="18">
        <v>126</v>
      </c>
      <c r="X97" s="18">
        <v>126</v>
      </c>
      <c r="Y97" s="18">
        <v>126</v>
      </c>
      <c r="Z97" s="29" t="str">
        <f>IFERROR(IF(VLOOKUP(Main!A97,'Projects Added'!$A:$A,1,FALSE)=Main!A97,"Y",""),"")</f>
        <v>Y</v>
      </c>
      <c r="AA97" s="29" t="str">
        <f>IFERROR(IF(VLOOKUP(Main!A97,'Load Change'!$A:$A,1,FALSE)=Main!A97,"Y",""),"")</f>
        <v>Y</v>
      </c>
      <c r="AB97" s="29" t="str">
        <f>IFERROR(IF(VLOOKUP(Main!A97,'Ramp Change'!$A:$A,1,FALSE)=Main!A97,"Y",""),"")</f>
        <v>Y</v>
      </c>
      <c r="AC97" s="29" t="str">
        <f>IFERROR(IF(VLOOKUP(Main!A97,'Stage Change'!$A:$A,1,FALSE)=Main!A97,"Y",""),"")</f>
        <v>Y</v>
      </c>
      <c r="AD97" s="29" t="str">
        <f>IFERROR(IF(VLOOKUP(Main!A97,'Initial Service Change'!$A:$A,1,FALSE)=Main!A97,"Y",""),"")</f>
        <v>Y</v>
      </c>
    </row>
    <row r="98" spans="1:30">
      <c r="A98" s="13" t="s">
        <v>1</v>
      </c>
      <c r="B98" s="13" t="s">
        <v>1</v>
      </c>
      <c r="C98" s="13" t="s">
        <v>1</v>
      </c>
      <c r="D98" s="13" t="s">
        <v>1</v>
      </c>
      <c r="E98" s="19" t="s">
        <v>42</v>
      </c>
      <c r="F98" s="18" t="s">
        <v>53</v>
      </c>
      <c r="G98" s="17" t="s">
        <v>44</v>
      </c>
      <c r="H98" s="18" t="s">
        <v>33</v>
      </c>
      <c r="I98" s="18">
        <v>118</v>
      </c>
      <c r="J98" s="21" t="s">
        <v>40</v>
      </c>
      <c r="K98" s="18">
        <v>0</v>
      </c>
      <c r="L98" s="18">
        <v>0</v>
      </c>
      <c r="M98" s="18">
        <v>0</v>
      </c>
      <c r="N98" s="18">
        <v>0</v>
      </c>
      <c r="O98" s="18">
        <v>118</v>
      </c>
      <c r="P98" s="18">
        <v>118</v>
      </c>
      <c r="Q98" s="18">
        <v>118</v>
      </c>
      <c r="R98" s="18">
        <v>118</v>
      </c>
      <c r="S98" s="18">
        <v>118</v>
      </c>
      <c r="T98" s="18">
        <v>118</v>
      </c>
      <c r="U98" s="18">
        <v>118</v>
      </c>
      <c r="V98" s="18">
        <v>118</v>
      </c>
      <c r="W98" s="18">
        <v>118</v>
      </c>
      <c r="X98" s="18">
        <v>118</v>
      </c>
      <c r="Y98" s="18">
        <v>118</v>
      </c>
      <c r="Z98" s="29" t="str">
        <f>IFERROR(IF(VLOOKUP(Main!A98,'Projects Added'!$A:$A,1,FALSE)=Main!A98,"Y",""),"")</f>
        <v>Y</v>
      </c>
      <c r="AA98" s="29" t="str">
        <f>IFERROR(IF(VLOOKUP(Main!A98,'Load Change'!$A:$A,1,FALSE)=Main!A98,"Y",""),"")</f>
        <v>Y</v>
      </c>
      <c r="AB98" s="29" t="str">
        <f>IFERROR(IF(VLOOKUP(Main!A98,'Ramp Change'!$A:$A,1,FALSE)=Main!A98,"Y",""),"")</f>
        <v>Y</v>
      </c>
      <c r="AC98" s="29" t="str">
        <f>IFERROR(IF(VLOOKUP(Main!A98,'Stage Change'!$A:$A,1,FALSE)=Main!A98,"Y",""),"")</f>
        <v>Y</v>
      </c>
      <c r="AD98" s="29" t="str">
        <f>IFERROR(IF(VLOOKUP(Main!A98,'Initial Service Change'!$A:$A,1,FALSE)=Main!A98,"Y",""),"")</f>
        <v>Y</v>
      </c>
    </row>
    <row r="99" spans="1:30">
      <c r="A99" s="13" t="s">
        <v>1</v>
      </c>
      <c r="B99" s="13" t="s">
        <v>1</v>
      </c>
      <c r="C99" s="13" t="s">
        <v>1</v>
      </c>
      <c r="D99" s="13" t="s">
        <v>1</v>
      </c>
      <c r="E99" s="19" t="s">
        <v>42</v>
      </c>
      <c r="F99" s="18" t="s">
        <v>43</v>
      </c>
      <c r="G99" s="17" t="s">
        <v>32</v>
      </c>
      <c r="H99" s="18" t="s">
        <v>38</v>
      </c>
      <c r="I99" s="18">
        <v>105</v>
      </c>
      <c r="J99" s="21" t="s">
        <v>40</v>
      </c>
      <c r="K99" s="18">
        <v>0</v>
      </c>
      <c r="L99" s="18">
        <v>0</v>
      </c>
      <c r="M99" s="18">
        <v>0</v>
      </c>
      <c r="N99" s="18">
        <v>0</v>
      </c>
      <c r="O99" s="18">
        <v>5</v>
      </c>
      <c r="P99" s="18">
        <v>91</v>
      </c>
      <c r="Q99" s="18">
        <v>105</v>
      </c>
      <c r="R99" s="18">
        <v>105</v>
      </c>
      <c r="S99" s="18">
        <v>105</v>
      </c>
      <c r="T99" s="18">
        <v>105</v>
      </c>
      <c r="U99" s="18">
        <v>105</v>
      </c>
      <c r="V99" s="18">
        <v>105</v>
      </c>
      <c r="W99" s="18">
        <v>105</v>
      </c>
      <c r="X99" s="18">
        <v>105</v>
      </c>
      <c r="Y99" s="18">
        <v>105</v>
      </c>
      <c r="Z99" s="29" t="str">
        <f>IFERROR(IF(VLOOKUP(Main!A99,'Projects Added'!$A:$A,1,FALSE)=Main!A99,"Y",""),"")</f>
        <v>Y</v>
      </c>
      <c r="AA99" s="29" t="str">
        <f>IFERROR(IF(VLOOKUP(Main!A99,'Load Change'!$A:$A,1,FALSE)=Main!A99,"Y",""),"")</f>
        <v>Y</v>
      </c>
      <c r="AB99" s="29" t="str">
        <f>IFERROR(IF(VLOOKUP(Main!A99,'Ramp Change'!$A:$A,1,FALSE)=Main!A99,"Y",""),"")</f>
        <v>Y</v>
      </c>
      <c r="AC99" s="29" t="str">
        <f>IFERROR(IF(VLOOKUP(Main!A99,'Stage Change'!$A:$A,1,FALSE)=Main!A99,"Y",""),"")</f>
        <v>Y</v>
      </c>
      <c r="AD99" s="29" t="str">
        <f>IFERROR(IF(VLOOKUP(Main!A99,'Initial Service Change'!$A:$A,1,FALSE)=Main!A99,"Y",""),"")</f>
        <v>Y</v>
      </c>
    </row>
    <row r="100" spans="1:30">
      <c r="A100" s="13" t="s">
        <v>1</v>
      </c>
      <c r="B100" s="13" t="s">
        <v>1</v>
      </c>
      <c r="C100" s="13" t="s">
        <v>1</v>
      </c>
      <c r="D100" s="13" t="s">
        <v>1</v>
      </c>
      <c r="E100" s="19" t="s">
        <v>42</v>
      </c>
      <c r="F100" s="18" t="s">
        <v>55</v>
      </c>
      <c r="G100" s="17" t="s">
        <v>32</v>
      </c>
      <c r="H100" s="18" t="s">
        <v>45</v>
      </c>
      <c r="I100" s="18">
        <v>90</v>
      </c>
      <c r="J100" s="21" t="s">
        <v>60</v>
      </c>
      <c r="K100" s="18">
        <v>0</v>
      </c>
      <c r="L100" s="18">
        <v>61</v>
      </c>
      <c r="M100" s="18">
        <v>90</v>
      </c>
      <c r="N100" s="18">
        <v>90</v>
      </c>
      <c r="O100" s="18">
        <v>90</v>
      </c>
      <c r="P100" s="18">
        <v>90</v>
      </c>
      <c r="Q100" s="18">
        <v>90</v>
      </c>
      <c r="R100" s="18">
        <v>90</v>
      </c>
      <c r="S100" s="18">
        <v>90</v>
      </c>
      <c r="T100" s="18">
        <v>90</v>
      </c>
      <c r="U100" s="18">
        <v>90</v>
      </c>
      <c r="V100" s="18">
        <v>90</v>
      </c>
      <c r="W100" s="18">
        <v>90</v>
      </c>
      <c r="X100" s="18">
        <v>90</v>
      </c>
      <c r="Y100" s="18">
        <v>90</v>
      </c>
      <c r="Z100" s="29" t="str">
        <f>IFERROR(IF(VLOOKUP(Main!A100,'Projects Added'!$A:$A,1,FALSE)=Main!A100,"Y",""),"")</f>
        <v>Y</v>
      </c>
      <c r="AA100" s="29" t="str">
        <f>IFERROR(IF(VLOOKUP(Main!A100,'Load Change'!$A:$A,1,FALSE)=Main!A100,"Y",""),"")</f>
        <v>Y</v>
      </c>
      <c r="AB100" s="29" t="str">
        <f>IFERROR(IF(VLOOKUP(Main!A100,'Ramp Change'!$A:$A,1,FALSE)=Main!A100,"Y",""),"")</f>
        <v>Y</v>
      </c>
      <c r="AC100" s="29" t="str">
        <f>IFERROR(IF(VLOOKUP(Main!A100,'Stage Change'!$A:$A,1,FALSE)=Main!A100,"Y",""),"")</f>
        <v>Y</v>
      </c>
      <c r="AD100" s="29" t="str">
        <f>IFERROR(IF(VLOOKUP(Main!A100,'Initial Service Change'!$A:$A,1,FALSE)=Main!A100,"Y",""),"")</f>
        <v>Y</v>
      </c>
    </row>
    <row r="101" spans="1:30">
      <c r="A101" s="13" t="s">
        <v>1</v>
      </c>
      <c r="B101" s="13" t="s">
        <v>1</v>
      </c>
      <c r="C101" s="13" t="s">
        <v>1</v>
      </c>
      <c r="D101" s="13" t="s">
        <v>1</v>
      </c>
      <c r="E101" s="19" t="s">
        <v>42</v>
      </c>
      <c r="F101" s="18" t="s">
        <v>55</v>
      </c>
      <c r="G101" s="17" t="s">
        <v>32</v>
      </c>
      <c r="H101" s="21" t="s">
        <v>33</v>
      </c>
      <c r="I101" s="18">
        <v>88</v>
      </c>
      <c r="J101" s="21" t="s">
        <v>40</v>
      </c>
      <c r="K101" s="18">
        <v>0</v>
      </c>
      <c r="L101" s="18">
        <v>0</v>
      </c>
      <c r="M101" s="18">
        <v>0</v>
      </c>
      <c r="N101" s="18">
        <v>0</v>
      </c>
      <c r="O101" s="18">
        <v>22</v>
      </c>
      <c r="P101" s="18">
        <v>88</v>
      </c>
      <c r="Q101" s="18">
        <v>88</v>
      </c>
      <c r="R101" s="18">
        <v>88</v>
      </c>
      <c r="S101" s="18">
        <v>88</v>
      </c>
      <c r="T101" s="18">
        <v>88</v>
      </c>
      <c r="U101" s="18">
        <v>88</v>
      </c>
      <c r="V101" s="18">
        <v>88</v>
      </c>
      <c r="W101" s="18">
        <v>88</v>
      </c>
      <c r="X101" s="18">
        <v>88</v>
      </c>
      <c r="Y101" s="18">
        <v>88</v>
      </c>
      <c r="Z101" s="29" t="str">
        <f>IFERROR(IF(VLOOKUP(Main!A101,'Projects Added'!$A:$A,1,FALSE)=Main!A101,"Y",""),"")</f>
        <v>Y</v>
      </c>
      <c r="AA101" s="29" t="str">
        <f>IFERROR(IF(VLOOKUP(Main!A101,'Load Change'!$A:$A,1,FALSE)=Main!A101,"Y",""),"")</f>
        <v>Y</v>
      </c>
      <c r="AB101" s="29" t="str">
        <f>IFERROR(IF(VLOOKUP(Main!A101,'Ramp Change'!$A:$A,1,FALSE)=Main!A101,"Y",""),"")</f>
        <v>Y</v>
      </c>
      <c r="AC101" s="29" t="str">
        <f>IFERROR(IF(VLOOKUP(Main!A101,'Stage Change'!$A:$A,1,FALSE)=Main!A101,"Y",""),"")</f>
        <v>Y</v>
      </c>
      <c r="AD101" s="29" t="str">
        <f>IFERROR(IF(VLOOKUP(Main!A101,'Initial Service Change'!$A:$A,1,FALSE)=Main!A101,"Y",""),"")</f>
        <v>Y</v>
      </c>
    </row>
    <row r="102" spans="1:30">
      <c r="A102" s="13" t="s">
        <v>1</v>
      </c>
      <c r="B102" s="13" t="s">
        <v>1</v>
      </c>
      <c r="C102" s="13" t="s">
        <v>1</v>
      </c>
      <c r="D102" s="13" t="s">
        <v>1</v>
      </c>
      <c r="E102" s="19" t="s">
        <v>42</v>
      </c>
      <c r="F102" s="18" t="s">
        <v>43</v>
      </c>
      <c r="G102" s="17" t="s">
        <v>32</v>
      </c>
      <c r="H102" s="18" t="s">
        <v>33</v>
      </c>
      <c r="I102" s="18">
        <v>80</v>
      </c>
      <c r="J102" s="21" t="s">
        <v>34</v>
      </c>
      <c r="K102" s="18">
        <v>0</v>
      </c>
      <c r="L102" s="18">
        <v>0</v>
      </c>
      <c r="M102" s="18">
        <v>0</v>
      </c>
      <c r="N102" s="18">
        <v>5</v>
      </c>
      <c r="O102" s="18">
        <v>5</v>
      </c>
      <c r="P102" s="18">
        <v>40</v>
      </c>
      <c r="Q102" s="18">
        <v>40</v>
      </c>
      <c r="R102" s="18">
        <v>80</v>
      </c>
      <c r="S102" s="18">
        <v>80</v>
      </c>
      <c r="T102" s="18">
        <v>80</v>
      </c>
      <c r="U102" s="18">
        <v>80</v>
      </c>
      <c r="V102" s="18">
        <v>80</v>
      </c>
      <c r="W102" s="18">
        <v>80</v>
      </c>
      <c r="X102" s="18">
        <v>80</v>
      </c>
      <c r="Y102" s="18">
        <v>80</v>
      </c>
      <c r="Z102" s="29" t="str">
        <f>IFERROR(IF(VLOOKUP(Main!A102,'Projects Added'!$A:$A,1,FALSE)=Main!A102,"Y",""),"")</f>
        <v>Y</v>
      </c>
      <c r="AA102" s="29" t="str">
        <f>IFERROR(IF(VLOOKUP(Main!A102,'Load Change'!$A:$A,1,FALSE)=Main!A102,"Y",""),"")</f>
        <v>Y</v>
      </c>
      <c r="AB102" s="29" t="str">
        <f>IFERROR(IF(VLOOKUP(Main!A102,'Ramp Change'!$A:$A,1,FALSE)=Main!A102,"Y",""),"")</f>
        <v>Y</v>
      </c>
      <c r="AC102" s="29" t="str">
        <f>IFERROR(IF(VLOOKUP(Main!A102,'Stage Change'!$A:$A,1,FALSE)=Main!A102,"Y",""),"")</f>
        <v>Y</v>
      </c>
      <c r="AD102" s="29" t="str">
        <f>IFERROR(IF(VLOOKUP(Main!A102,'Initial Service Change'!$A:$A,1,FALSE)=Main!A102,"Y",""),"")</f>
        <v>Y</v>
      </c>
    </row>
    <row r="103" spans="1:30">
      <c r="A103" s="13" t="s">
        <v>1</v>
      </c>
      <c r="B103" s="13" t="s">
        <v>1</v>
      </c>
      <c r="C103" s="13" t="s">
        <v>1</v>
      </c>
      <c r="D103" s="13" t="s">
        <v>1</v>
      </c>
      <c r="E103" s="19" t="s">
        <v>42</v>
      </c>
      <c r="F103" s="18" t="s">
        <v>43</v>
      </c>
      <c r="G103" s="17" t="s">
        <v>32</v>
      </c>
      <c r="H103" s="18" t="s">
        <v>33</v>
      </c>
      <c r="I103" s="18">
        <v>80</v>
      </c>
      <c r="J103" s="21" t="s">
        <v>34</v>
      </c>
      <c r="K103" s="18">
        <v>0</v>
      </c>
      <c r="L103" s="18">
        <v>0</v>
      </c>
      <c r="M103" s="18">
        <v>0</v>
      </c>
      <c r="N103" s="18">
        <v>10</v>
      </c>
      <c r="O103" s="18">
        <v>80</v>
      </c>
      <c r="P103" s="18">
        <v>80</v>
      </c>
      <c r="Q103" s="18">
        <v>80</v>
      </c>
      <c r="R103" s="18">
        <v>80</v>
      </c>
      <c r="S103" s="18">
        <v>80</v>
      </c>
      <c r="T103" s="18">
        <v>80</v>
      </c>
      <c r="U103" s="18">
        <v>80</v>
      </c>
      <c r="V103" s="18">
        <v>80</v>
      </c>
      <c r="W103" s="18">
        <v>80</v>
      </c>
      <c r="X103" s="18">
        <v>80</v>
      </c>
      <c r="Y103" s="18">
        <v>80</v>
      </c>
      <c r="Z103" s="29" t="str">
        <f>IFERROR(IF(VLOOKUP(Main!A103,'Projects Added'!$A:$A,1,FALSE)=Main!A103,"Y",""),"")</f>
        <v>Y</v>
      </c>
      <c r="AA103" s="29" t="str">
        <f>IFERROR(IF(VLOOKUP(Main!A103,'Load Change'!$A:$A,1,FALSE)=Main!A103,"Y",""),"")</f>
        <v>Y</v>
      </c>
      <c r="AB103" s="29" t="str">
        <f>IFERROR(IF(VLOOKUP(Main!A103,'Ramp Change'!$A:$A,1,FALSE)=Main!A103,"Y",""),"")</f>
        <v>Y</v>
      </c>
      <c r="AC103" s="29" t="str">
        <f>IFERROR(IF(VLOOKUP(Main!A103,'Stage Change'!$A:$A,1,FALSE)=Main!A103,"Y",""),"")</f>
        <v>Y</v>
      </c>
      <c r="AD103" s="29" t="str">
        <f>IFERROR(IF(VLOOKUP(Main!A103,'Initial Service Change'!$A:$A,1,FALSE)=Main!A103,"Y",""),"")</f>
        <v>Y</v>
      </c>
    </row>
    <row r="104" spans="1:30">
      <c r="A104" s="13" t="s">
        <v>1</v>
      </c>
      <c r="B104" s="13" t="s">
        <v>1</v>
      </c>
      <c r="C104" s="13" t="s">
        <v>1</v>
      </c>
      <c r="D104" s="13" t="s">
        <v>1</v>
      </c>
      <c r="E104" s="19" t="s">
        <v>42</v>
      </c>
      <c r="F104" s="18" t="s">
        <v>43</v>
      </c>
      <c r="G104" s="17" t="s">
        <v>35</v>
      </c>
      <c r="H104" s="21" t="s">
        <v>38</v>
      </c>
      <c r="I104" s="18">
        <v>79</v>
      </c>
      <c r="J104" s="21" t="s">
        <v>41</v>
      </c>
      <c r="K104" s="18">
        <v>0</v>
      </c>
      <c r="L104" s="18">
        <v>0</v>
      </c>
      <c r="M104" s="18">
        <v>0</v>
      </c>
      <c r="N104" s="18">
        <v>0</v>
      </c>
      <c r="O104" s="18">
        <v>26</v>
      </c>
      <c r="P104" s="18">
        <v>47</v>
      </c>
      <c r="Q104" s="18">
        <v>47</v>
      </c>
      <c r="R104" s="18">
        <v>64</v>
      </c>
      <c r="S104" s="18">
        <v>64</v>
      </c>
      <c r="T104" s="18">
        <v>79</v>
      </c>
      <c r="U104" s="18">
        <v>79</v>
      </c>
      <c r="V104" s="18">
        <v>79</v>
      </c>
      <c r="W104" s="18">
        <v>79</v>
      </c>
      <c r="X104" s="18">
        <v>79</v>
      </c>
      <c r="Y104" s="18">
        <v>79</v>
      </c>
      <c r="Z104" s="29" t="str">
        <f>IFERROR(IF(VLOOKUP(Main!A104,'Projects Added'!$A:$A,1,FALSE)=Main!A104,"Y",""),"")</f>
        <v>Y</v>
      </c>
      <c r="AA104" s="29" t="str">
        <f>IFERROR(IF(VLOOKUP(Main!A104,'Load Change'!$A:$A,1,FALSE)=Main!A104,"Y",""),"")</f>
        <v>Y</v>
      </c>
      <c r="AB104" s="29" t="str">
        <f>IFERROR(IF(VLOOKUP(Main!A104,'Ramp Change'!$A:$A,1,FALSE)=Main!A104,"Y",""),"")</f>
        <v>Y</v>
      </c>
      <c r="AC104" s="29" t="str">
        <f>IFERROR(IF(VLOOKUP(Main!A104,'Stage Change'!$A:$A,1,FALSE)=Main!A104,"Y",""),"")</f>
        <v>Y</v>
      </c>
      <c r="AD104" s="29" t="str">
        <f>IFERROR(IF(VLOOKUP(Main!A104,'Initial Service Change'!$A:$A,1,FALSE)=Main!A104,"Y",""),"")</f>
        <v>Y</v>
      </c>
    </row>
    <row r="105" spans="1:30">
      <c r="A105" s="13" t="s">
        <v>1</v>
      </c>
      <c r="B105" s="13" t="s">
        <v>1</v>
      </c>
      <c r="C105" s="13" t="s">
        <v>1</v>
      </c>
      <c r="D105" s="13" t="s">
        <v>1</v>
      </c>
      <c r="E105" s="19" t="s">
        <v>42</v>
      </c>
      <c r="F105" s="18" t="s">
        <v>43</v>
      </c>
      <c r="G105" s="17" t="s">
        <v>44</v>
      </c>
      <c r="H105" s="18" t="s">
        <v>33</v>
      </c>
      <c r="I105" s="18">
        <v>72</v>
      </c>
      <c r="J105" s="21" t="s">
        <v>39</v>
      </c>
      <c r="K105" s="18">
        <v>0</v>
      </c>
      <c r="L105" s="18">
        <v>0</v>
      </c>
      <c r="M105" s="18">
        <v>0</v>
      </c>
      <c r="N105" s="18">
        <v>0</v>
      </c>
      <c r="O105" s="18">
        <v>0</v>
      </c>
      <c r="P105" s="18">
        <v>18</v>
      </c>
      <c r="Q105" s="18">
        <v>36</v>
      </c>
      <c r="R105" s="18">
        <v>54</v>
      </c>
      <c r="S105" s="18">
        <v>72</v>
      </c>
      <c r="T105" s="18">
        <v>72</v>
      </c>
      <c r="U105" s="18">
        <v>72</v>
      </c>
      <c r="V105" s="18">
        <v>72</v>
      </c>
      <c r="W105" s="18">
        <v>72</v>
      </c>
      <c r="X105" s="18">
        <v>72</v>
      </c>
      <c r="Y105" s="18">
        <v>72</v>
      </c>
      <c r="Z105" s="29" t="str">
        <f>IFERROR(IF(VLOOKUP(Main!A105,'Projects Added'!$A:$A,1,FALSE)=Main!A105,"Y",""),"")</f>
        <v>Y</v>
      </c>
      <c r="AA105" s="29" t="str">
        <f>IFERROR(IF(VLOOKUP(Main!A105,'Load Change'!$A:$A,1,FALSE)=Main!A105,"Y",""),"")</f>
        <v>Y</v>
      </c>
      <c r="AB105" s="29" t="str">
        <f>IFERROR(IF(VLOOKUP(Main!A105,'Ramp Change'!$A:$A,1,FALSE)=Main!A105,"Y",""),"")</f>
        <v>Y</v>
      </c>
      <c r="AC105" s="29" t="str">
        <f>IFERROR(IF(VLOOKUP(Main!A105,'Stage Change'!$A:$A,1,FALSE)=Main!A105,"Y",""),"")</f>
        <v>Y</v>
      </c>
      <c r="AD105" s="29" t="str">
        <f>IFERROR(IF(VLOOKUP(Main!A105,'Initial Service Change'!$A:$A,1,FALSE)=Main!A105,"Y",""),"")</f>
        <v>Y</v>
      </c>
    </row>
    <row r="106" spans="1:30">
      <c r="A106" s="13" t="s">
        <v>1</v>
      </c>
      <c r="B106" s="13" t="s">
        <v>1</v>
      </c>
      <c r="C106" s="13" t="s">
        <v>1</v>
      </c>
      <c r="D106" s="13" t="s">
        <v>1</v>
      </c>
      <c r="E106" s="19" t="s">
        <v>42</v>
      </c>
      <c r="F106" s="18" t="s">
        <v>53</v>
      </c>
      <c r="G106" s="17" t="s">
        <v>32</v>
      </c>
      <c r="H106" s="18" t="s">
        <v>33</v>
      </c>
      <c r="I106" s="18">
        <v>50</v>
      </c>
      <c r="J106" s="21" t="s">
        <v>34</v>
      </c>
      <c r="K106" s="18">
        <v>0</v>
      </c>
      <c r="L106" s="18">
        <v>0</v>
      </c>
      <c r="M106" s="18">
        <v>0</v>
      </c>
      <c r="N106" s="18">
        <v>50</v>
      </c>
      <c r="O106" s="18">
        <v>50</v>
      </c>
      <c r="P106" s="18">
        <v>50</v>
      </c>
      <c r="Q106" s="18">
        <v>50</v>
      </c>
      <c r="R106" s="18">
        <v>50</v>
      </c>
      <c r="S106" s="18">
        <v>50</v>
      </c>
      <c r="T106" s="18">
        <v>50</v>
      </c>
      <c r="U106" s="18">
        <v>50</v>
      </c>
      <c r="V106" s="18">
        <v>50</v>
      </c>
      <c r="W106" s="18">
        <v>50</v>
      </c>
      <c r="X106" s="18">
        <v>50</v>
      </c>
      <c r="Y106" s="18">
        <v>50</v>
      </c>
      <c r="Z106" s="29" t="str">
        <f>IFERROR(IF(VLOOKUP(Main!A106,'Projects Added'!$A:$A,1,FALSE)=Main!A106,"Y",""),"")</f>
        <v>Y</v>
      </c>
      <c r="AA106" s="29" t="str">
        <f>IFERROR(IF(VLOOKUP(Main!A106,'Load Change'!$A:$A,1,FALSE)=Main!A106,"Y",""),"")</f>
        <v>Y</v>
      </c>
      <c r="AB106" s="29" t="str">
        <f>IFERROR(IF(VLOOKUP(Main!A106,'Ramp Change'!$A:$A,1,FALSE)=Main!A106,"Y",""),"")</f>
        <v>Y</v>
      </c>
      <c r="AC106" s="29" t="str">
        <f>IFERROR(IF(VLOOKUP(Main!A106,'Stage Change'!$A:$A,1,FALSE)=Main!A106,"Y",""),"")</f>
        <v>Y</v>
      </c>
      <c r="AD106" s="29" t="str">
        <f>IFERROR(IF(VLOOKUP(Main!A106,'Initial Service Change'!$A:$A,1,FALSE)=Main!A106,"Y",""),"")</f>
        <v>Y</v>
      </c>
    </row>
    <row r="107" spans="1:30">
      <c r="A107" s="13" t="s">
        <v>1</v>
      </c>
      <c r="B107" s="13" t="s">
        <v>1</v>
      </c>
      <c r="C107" s="13" t="s">
        <v>1</v>
      </c>
      <c r="D107" s="13" t="s">
        <v>1</v>
      </c>
      <c r="E107" s="19" t="s">
        <v>42</v>
      </c>
      <c r="F107" s="18" t="s">
        <v>43</v>
      </c>
      <c r="G107" s="17" t="s">
        <v>32</v>
      </c>
      <c r="H107" s="18" t="s">
        <v>33</v>
      </c>
      <c r="I107" s="18">
        <v>49</v>
      </c>
      <c r="J107" s="21" t="s">
        <v>40</v>
      </c>
      <c r="K107" s="20">
        <v>0</v>
      </c>
      <c r="L107" s="20">
        <v>0</v>
      </c>
      <c r="M107" s="20">
        <v>0</v>
      </c>
      <c r="N107" s="20">
        <v>0</v>
      </c>
      <c r="O107" s="20">
        <v>12</v>
      </c>
      <c r="P107" s="20">
        <v>49</v>
      </c>
      <c r="Q107" s="20">
        <v>49</v>
      </c>
      <c r="R107" s="20">
        <v>49</v>
      </c>
      <c r="S107" s="20">
        <v>49</v>
      </c>
      <c r="T107" s="20">
        <v>49</v>
      </c>
      <c r="U107" s="20">
        <v>49</v>
      </c>
      <c r="V107" s="20">
        <v>49</v>
      </c>
      <c r="W107" s="20">
        <v>49</v>
      </c>
      <c r="X107" s="20">
        <v>49</v>
      </c>
      <c r="Y107" s="20">
        <v>49</v>
      </c>
      <c r="Z107" s="29" t="str">
        <f>IFERROR(IF(VLOOKUP(Main!A107,'Projects Added'!$A:$A,1,FALSE)=Main!A107,"Y",""),"")</f>
        <v>Y</v>
      </c>
      <c r="AA107" s="29" t="str">
        <f>IFERROR(IF(VLOOKUP(Main!A107,'Load Change'!$A:$A,1,FALSE)=Main!A107,"Y",""),"")</f>
        <v>Y</v>
      </c>
      <c r="AB107" s="29" t="str">
        <f>IFERROR(IF(VLOOKUP(Main!A107,'Ramp Change'!$A:$A,1,FALSE)=Main!A107,"Y",""),"")</f>
        <v>Y</v>
      </c>
      <c r="AC107" s="29" t="str">
        <f>IFERROR(IF(VLOOKUP(Main!A107,'Stage Change'!$A:$A,1,FALSE)=Main!A107,"Y",""),"")</f>
        <v>Y</v>
      </c>
      <c r="AD107" s="29" t="str">
        <f>IFERROR(IF(VLOOKUP(Main!A107,'Initial Service Change'!$A:$A,1,FALSE)=Main!A107,"Y",""),"")</f>
        <v>Y</v>
      </c>
    </row>
    <row r="108" spans="1:30">
      <c r="A108" s="13" t="s">
        <v>1</v>
      </c>
      <c r="B108" s="13" t="s">
        <v>1</v>
      </c>
      <c r="C108" s="13" t="s">
        <v>1</v>
      </c>
      <c r="D108" s="13" t="s">
        <v>1</v>
      </c>
      <c r="E108" s="19" t="s">
        <v>42</v>
      </c>
      <c r="F108" s="18" t="s">
        <v>53</v>
      </c>
      <c r="G108" s="17" t="s">
        <v>32</v>
      </c>
      <c r="H108" s="18" t="s">
        <v>33</v>
      </c>
      <c r="I108" s="18">
        <v>47</v>
      </c>
      <c r="J108" s="21" t="s">
        <v>56</v>
      </c>
      <c r="K108" s="18">
        <v>0</v>
      </c>
      <c r="L108" s="18">
        <v>0</v>
      </c>
      <c r="M108" s="18">
        <v>0</v>
      </c>
      <c r="N108" s="18">
        <v>0</v>
      </c>
      <c r="O108" s="18">
        <v>0</v>
      </c>
      <c r="P108" s="18">
        <v>0</v>
      </c>
      <c r="Q108" s="18">
        <v>23</v>
      </c>
      <c r="R108" s="18">
        <v>47</v>
      </c>
      <c r="S108" s="18">
        <v>47</v>
      </c>
      <c r="T108" s="18">
        <v>47</v>
      </c>
      <c r="U108" s="18">
        <v>47</v>
      </c>
      <c r="V108" s="18">
        <v>47</v>
      </c>
      <c r="W108" s="18">
        <v>47</v>
      </c>
      <c r="X108" s="18">
        <v>47</v>
      </c>
      <c r="Y108" s="18">
        <v>47</v>
      </c>
      <c r="Z108" s="29" t="str">
        <f>IFERROR(IF(VLOOKUP(Main!A108,'Projects Added'!$A:$A,1,FALSE)=Main!A108,"Y",""),"")</f>
        <v>Y</v>
      </c>
      <c r="AA108" s="29" t="str">
        <f>IFERROR(IF(VLOOKUP(Main!A108,'Load Change'!$A:$A,1,FALSE)=Main!A108,"Y",""),"")</f>
        <v>Y</v>
      </c>
      <c r="AB108" s="29" t="str">
        <f>IFERROR(IF(VLOOKUP(Main!A108,'Ramp Change'!$A:$A,1,FALSE)=Main!A108,"Y",""),"")</f>
        <v>Y</v>
      </c>
      <c r="AC108" s="29" t="str">
        <f>IFERROR(IF(VLOOKUP(Main!A108,'Stage Change'!$A:$A,1,FALSE)=Main!A108,"Y",""),"")</f>
        <v>Y</v>
      </c>
      <c r="AD108" s="29" t="str">
        <f>IFERROR(IF(VLOOKUP(Main!A108,'Initial Service Change'!$A:$A,1,FALSE)=Main!A108,"Y",""),"")</f>
        <v>Y</v>
      </c>
    </row>
    <row r="109" spans="1:30">
      <c r="A109" s="13" t="s">
        <v>1</v>
      </c>
      <c r="B109" s="13" t="s">
        <v>1</v>
      </c>
      <c r="C109" s="13" t="s">
        <v>1</v>
      </c>
      <c r="D109" s="13" t="s">
        <v>1</v>
      </c>
      <c r="E109" s="19" t="s">
        <v>42</v>
      </c>
      <c r="F109" s="18" t="s">
        <v>43</v>
      </c>
      <c r="G109" s="17" t="s">
        <v>35</v>
      </c>
      <c r="H109" s="18" t="s">
        <v>33</v>
      </c>
      <c r="I109" s="18">
        <v>45</v>
      </c>
      <c r="J109" s="21" t="s">
        <v>50</v>
      </c>
      <c r="K109" s="18">
        <v>0</v>
      </c>
      <c r="L109" s="18">
        <v>0</v>
      </c>
      <c r="M109" s="18">
        <v>0</v>
      </c>
      <c r="N109" s="18">
        <v>0</v>
      </c>
      <c r="O109" s="18">
        <v>15</v>
      </c>
      <c r="P109" s="18">
        <v>15</v>
      </c>
      <c r="Q109" s="18">
        <v>45</v>
      </c>
      <c r="R109" s="18">
        <v>45</v>
      </c>
      <c r="S109" s="18">
        <v>45</v>
      </c>
      <c r="T109" s="18">
        <v>45</v>
      </c>
      <c r="U109" s="18">
        <v>45</v>
      </c>
      <c r="V109" s="18">
        <v>45</v>
      </c>
      <c r="W109" s="18">
        <v>45</v>
      </c>
      <c r="X109" s="18">
        <v>45</v>
      </c>
      <c r="Y109" s="18">
        <v>45</v>
      </c>
      <c r="Z109" s="29" t="str">
        <f>IFERROR(IF(VLOOKUP(Main!A109,'Projects Added'!$A:$A,1,FALSE)=Main!A109,"Y",""),"")</f>
        <v>Y</v>
      </c>
      <c r="AA109" s="29" t="str">
        <f>IFERROR(IF(VLOOKUP(Main!A109,'Load Change'!$A:$A,1,FALSE)=Main!A109,"Y",""),"")</f>
        <v>Y</v>
      </c>
      <c r="AB109" s="29" t="str">
        <f>IFERROR(IF(VLOOKUP(Main!A109,'Ramp Change'!$A:$A,1,FALSE)=Main!A109,"Y",""),"")</f>
        <v>Y</v>
      </c>
      <c r="AC109" s="29" t="str">
        <f>IFERROR(IF(VLOOKUP(Main!A109,'Stage Change'!$A:$A,1,FALSE)=Main!A109,"Y",""),"")</f>
        <v>Y</v>
      </c>
      <c r="AD109" s="29" t="str">
        <f>IFERROR(IF(VLOOKUP(Main!A109,'Initial Service Change'!$A:$A,1,FALSE)=Main!A109,"Y",""),"")</f>
        <v>Y</v>
      </c>
    </row>
    <row r="111" spans="1:30">
      <c r="A111" s="24" t="s">
        <v>65</v>
      </c>
    </row>
    <row r="112" spans="1:30">
      <c r="A112" s="31" t="s">
        <v>66</v>
      </c>
    </row>
  </sheetData>
  <autoFilter ref="A2:AD109" xr:uid="{D96C915F-1B09-48D9-BA80-C1DDE4B59640}"/>
  <pageMargins left="0.7" right="0.7" top="0.75" bottom="0.75" header="0.3" footer="0.3"/>
  <pageSetup orientation="portrait" r:id="rId1"/>
  <headerFooter>
    <oddHeader>&amp;L&amp;F&amp;R&amp;"Aptos Narrow,Bold"PUBLIC DISCLOSURE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F3EB9-4267-4B8D-B23C-EFD3481A91CD}">
  <sheetPr>
    <tabColor rgb="FF00B050"/>
  </sheetPr>
  <dimension ref="A1:N14"/>
  <sheetViews>
    <sheetView view="pageLayout" zoomScaleNormal="100" workbookViewId="0">
      <selection activeCell="A23" sqref="A23"/>
    </sheetView>
  </sheetViews>
  <sheetFormatPr defaultColWidth="8.85546875" defaultRowHeight="15"/>
  <cols>
    <col min="1" max="1" width="79.85546875" style="6" bestFit="1" customWidth="1"/>
    <col min="2" max="3" width="8.42578125" style="6" bestFit="1" customWidth="1"/>
    <col min="4" max="4" width="8" style="6" bestFit="1" customWidth="1"/>
    <col min="5" max="16384" width="8.85546875" style="6"/>
  </cols>
  <sheetData>
    <row r="1" spans="1:14" s="1" customFormat="1">
      <c r="A1" s="9" t="s">
        <v>67</v>
      </c>
      <c r="B1" s="11" t="s">
        <v>59</v>
      </c>
      <c r="C1" s="11" t="s">
        <v>52</v>
      </c>
      <c r="D1" s="11" t="s">
        <v>68</v>
      </c>
    </row>
    <row r="2" spans="1:14">
      <c r="A2" s="13" t="s">
        <v>1</v>
      </c>
      <c r="B2" s="12">
        <v>1500</v>
      </c>
      <c r="C2" s="12">
        <v>500</v>
      </c>
      <c r="D2" s="35">
        <v>1000</v>
      </c>
    </row>
    <row r="3" spans="1:14">
      <c r="A3" s="13" t="s">
        <v>1</v>
      </c>
      <c r="B3" s="12">
        <v>1400</v>
      </c>
      <c r="C3" s="12">
        <v>656</v>
      </c>
      <c r="D3" s="35">
        <v>744</v>
      </c>
    </row>
    <row r="4" spans="1:14">
      <c r="A4" s="13" t="s">
        <v>1</v>
      </c>
      <c r="B4" s="12">
        <v>1520</v>
      </c>
      <c r="C4" s="12">
        <v>910</v>
      </c>
      <c r="D4" s="35">
        <v>610</v>
      </c>
    </row>
    <row r="5" spans="1:14">
      <c r="A5" s="13" t="s">
        <v>1</v>
      </c>
      <c r="B5" s="12">
        <v>725</v>
      </c>
      <c r="C5" s="12">
        <v>163</v>
      </c>
      <c r="D5" s="35">
        <v>562</v>
      </c>
    </row>
    <row r="6" spans="1:14">
      <c r="A6" s="13" t="s">
        <v>1</v>
      </c>
      <c r="B6" s="12">
        <v>577</v>
      </c>
      <c r="C6" s="12">
        <v>415</v>
      </c>
      <c r="D6" s="35">
        <v>162</v>
      </c>
    </row>
    <row r="7" spans="1:14">
      <c r="A7" s="13" t="s">
        <v>1</v>
      </c>
      <c r="B7" s="12">
        <v>550</v>
      </c>
      <c r="C7" s="12">
        <v>540</v>
      </c>
      <c r="D7" s="35">
        <v>10</v>
      </c>
    </row>
    <row r="8" spans="1:14">
      <c r="A8" s="13" t="s">
        <v>1</v>
      </c>
      <c r="B8" s="12">
        <v>1400</v>
      </c>
      <c r="C8" s="12">
        <v>1680</v>
      </c>
      <c r="D8" s="35">
        <v>-280</v>
      </c>
    </row>
    <row r="9" spans="1:14">
      <c r="A9" s="13" t="s">
        <v>1</v>
      </c>
      <c r="B9" s="12">
        <v>648</v>
      </c>
      <c r="C9" s="12">
        <v>1000</v>
      </c>
      <c r="D9" s="35">
        <v>-352</v>
      </c>
    </row>
    <row r="10" spans="1:14">
      <c r="A10" s="13" t="s">
        <v>1</v>
      </c>
      <c r="B10" s="13">
        <v>800</v>
      </c>
      <c r="C10" s="13">
        <v>1200</v>
      </c>
      <c r="D10" s="35">
        <v>-400</v>
      </c>
    </row>
    <row r="11" spans="1:14" s="8" customFormat="1">
      <c r="A11" s="13" t="s">
        <v>1</v>
      </c>
      <c r="B11" s="13">
        <v>750</v>
      </c>
      <c r="C11" s="13">
        <v>1200</v>
      </c>
      <c r="D11" s="35">
        <v>-450</v>
      </c>
      <c r="E11" s="6"/>
      <c r="F11" s="6"/>
      <c r="G11" s="6"/>
      <c r="H11" s="6"/>
      <c r="I11" s="6"/>
      <c r="J11" s="6"/>
      <c r="K11" s="6"/>
      <c r="L11" s="6"/>
      <c r="M11" s="6"/>
      <c r="N11" s="6"/>
    </row>
    <row r="12" spans="1:14">
      <c r="B12" s="13"/>
      <c r="C12" s="13"/>
      <c r="D12" s="35"/>
    </row>
    <row r="13" spans="1:14">
      <c r="B13" s="13"/>
      <c r="C13" s="13"/>
      <c r="D13" s="35"/>
    </row>
    <row r="14" spans="1:14">
      <c r="B14" s="13"/>
      <c r="C14" s="13"/>
      <c r="D14" s="35"/>
    </row>
  </sheetData>
  <sortState xmlns:xlrd2="http://schemas.microsoft.com/office/spreadsheetml/2017/richdata2" ref="A2:D9">
    <sortCondition descending="1" ref="D1:D9"/>
  </sortState>
  <pageMargins left="0.7" right="0.7" top="0.75" bottom="0.75" header="0.3" footer="0.3"/>
  <pageSetup orientation="portrait" r:id="rId1"/>
  <headerFooter>
    <oddHeader>&amp;L&amp;F&amp;R&amp;"Aptos Narrow,Bold"PUBLIC DISCLOSURE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1E4B9-CD03-43BF-8D7A-2B5B869632CF}">
  <sheetPr>
    <tabColor rgb="FF00B050"/>
  </sheetPr>
  <dimension ref="A1:AV27"/>
  <sheetViews>
    <sheetView view="pageLayout" zoomScaleNormal="100" workbookViewId="0">
      <selection activeCell="A23" sqref="A23"/>
    </sheetView>
  </sheetViews>
  <sheetFormatPr defaultRowHeight="15" outlineLevelRow="1"/>
  <cols>
    <col min="1" max="1" width="54.85546875" bestFit="1" customWidth="1"/>
    <col min="2" max="3" width="8.85546875" customWidth="1"/>
    <col min="4" max="16" width="10.28515625" bestFit="1" customWidth="1"/>
    <col min="17" max="17" width="7.28515625" bestFit="1" customWidth="1"/>
    <col min="18" max="32" width="10.28515625" customWidth="1"/>
    <col min="33" max="33" width="2.42578125" customWidth="1"/>
  </cols>
  <sheetData>
    <row r="1" spans="1:48" s="10" customFormat="1" outlineLevel="1">
      <c r="B1" s="10" t="s">
        <v>59</v>
      </c>
      <c r="R1" s="15" t="s">
        <v>52</v>
      </c>
      <c r="AH1" s="11" t="s">
        <v>68</v>
      </c>
    </row>
    <row r="2" spans="1:48" s="16" customFormat="1" outlineLevel="1">
      <c r="A2" s="9" t="s">
        <v>1</v>
      </c>
      <c r="B2" s="9" t="s">
        <v>11</v>
      </c>
      <c r="C2" s="9" t="s">
        <v>12</v>
      </c>
      <c r="D2" s="9" t="s">
        <v>13</v>
      </c>
      <c r="E2" s="9" t="s">
        <v>14</v>
      </c>
      <c r="F2" s="9" t="s">
        <v>15</v>
      </c>
      <c r="G2" s="9" t="s">
        <v>16</v>
      </c>
      <c r="H2" s="9" t="s">
        <v>17</v>
      </c>
      <c r="I2" s="9" t="s">
        <v>18</v>
      </c>
      <c r="J2" s="9" t="s">
        <v>19</v>
      </c>
      <c r="K2" s="9" t="s">
        <v>20</v>
      </c>
      <c r="L2" s="9" t="s">
        <v>21</v>
      </c>
      <c r="M2" s="9" t="s">
        <v>22</v>
      </c>
      <c r="N2" s="9" t="s">
        <v>23</v>
      </c>
      <c r="O2" s="9" t="s">
        <v>24</v>
      </c>
      <c r="P2" s="9" t="s">
        <v>25</v>
      </c>
      <c r="R2" s="9" t="s">
        <v>11</v>
      </c>
      <c r="S2" s="9" t="s">
        <v>12</v>
      </c>
      <c r="T2" s="9" t="s">
        <v>13</v>
      </c>
      <c r="U2" s="9" t="s">
        <v>14</v>
      </c>
      <c r="V2" s="9" t="s">
        <v>15</v>
      </c>
      <c r="W2" s="9" t="s">
        <v>16</v>
      </c>
      <c r="X2" s="9" t="s">
        <v>17</v>
      </c>
      <c r="Y2" s="9" t="s">
        <v>18</v>
      </c>
      <c r="Z2" s="9" t="s">
        <v>19</v>
      </c>
      <c r="AA2" s="9" t="s">
        <v>20</v>
      </c>
      <c r="AB2" s="9" t="s">
        <v>21</v>
      </c>
      <c r="AC2" s="9" t="s">
        <v>22</v>
      </c>
      <c r="AD2" s="9" t="s">
        <v>23</v>
      </c>
      <c r="AE2" s="9" t="s">
        <v>24</v>
      </c>
      <c r="AF2" s="9" t="s">
        <v>25</v>
      </c>
      <c r="AH2" s="9" t="s">
        <v>11</v>
      </c>
      <c r="AI2" s="9" t="s">
        <v>12</v>
      </c>
      <c r="AJ2" s="9" t="s">
        <v>13</v>
      </c>
      <c r="AK2" s="9" t="s">
        <v>14</v>
      </c>
      <c r="AL2" s="9" t="s">
        <v>15</v>
      </c>
      <c r="AM2" s="9" t="s">
        <v>16</v>
      </c>
      <c r="AN2" s="9" t="s">
        <v>17</v>
      </c>
      <c r="AO2" s="9" t="s">
        <v>18</v>
      </c>
      <c r="AP2" s="9" t="s">
        <v>19</v>
      </c>
      <c r="AQ2" s="9" t="s">
        <v>20</v>
      </c>
      <c r="AR2" s="9" t="s">
        <v>21</v>
      </c>
      <c r="AS2" s="9" t="s">
        <v>22</v>
      </c>
      <c r="AT2" s="9" t="s">
        <v>23</v>
      </c>
      <c r="AU2" s="9" t="s">
        <v>24</v>
      </c>
      <c r="AV2" s="9" t="s">
        <v>25</v>
      </c>
    </row>
    <row r="3" spans="1:48">
      <c r="A3" s="13" t="s">
        <v>1</v>
      </c>
      <c r="B3">
        <v>0</v>
      </c>
      <c r="C3">
        <v>0</v>
      </c>
      <c r="D3">
        <v>0</v>
      </c>
      <c r="E3">
        <v>140</v>
      </c>
      <c r="F3">
        <v>280</v>
      </c>
      <c r="G3">
        <v>560</v>
      </c>
      <c r="H3">
        <v>1040</v>
      </c>
      <c r="I3">
        <v>1520</v>
      </c>
      <c r="J3">
        <v>1520</v>
      </c>
      <c r="K3">
        <v>1520</v>
      </c>
      <c r="L3">
        <v>1520</v>
      </c>
      <c r="M3">
        <v>1520</v>
      </c>
      <c r="N3">
        <v>1520</v>
      </c>
      <c r="O3">
        <v>1520</v>
      </c>
      <c r="P3">
        <v>1520</v>
      </c>
      <c r="R3">
        <v>0</v>
      </c>
      <c r="S3">
        <v>0</v>
      </c>
      <c r="T3">
        <v>0</v>
      </c>
      <c r="U3">
        <v>100</v>
      </c>
      <c r="V3">
        <v>370</v>
      </c>
      <c r="W3">
        <v>550</v>
      </c>
      <c r="X3">
        <v>730</v>
      </c>
      <c r="Y3">
        <v>910</v>
      </c>
      <c r="Z3">
        <v>910</v>
      </c>
      <c r="AA3">
        <v>910</v>
      </c>
      <c r="AB3">
        <v>910</v>
      </c>
      <c r="AC3">
        <v>910</v>
      </c>
      <c r="AD3">
        <v>910</v>
      </c>
      <c r="AE3">
        <v>910</v>
      </c>
      <c r="AF3">
        <v>910</v>
      </c>
      <c r="AH3" s="7">
        <f t="shared" ref="AH3:AH16" si="0">B3-R3</f>
        <v>0</v>
      </c>
      <c r="AI3" s="7">
        <f t="shared" ref="AI3:AI16" si="1">C3-S3</f>
        <v>0</v>
      </c>
      <c r="AJ3" s="7">
        <f t="shared" ref="AJ3:AJ16" si="2">D3-T3</f>
        <v>0</v>
      </c>
      <c r="AK3" s="7">
        <f t="shared" ref="AK3:AK16" si="3">E3-U3</f>
        <v>40</v>
      </c>
      <c r="AL3" s="7">
        <f t="shared" ref="AL3:AL16" si="4">F3-V3</f>
        <v>-90</v>
      </c>
      <c r="AM3" s="7">
        <f t="shared" ref="AM3:AM16" si="5">G3-W3</f>
        <v>10</v>
      </c>
      <c r="AN3" s="7">
        <f t="shared" ref="AN3:AN16" si="6">H3-X3</f>
        <v>310</v>
      </c>
      <c r="AO3" s="7">
        <f t="shared" ref="AO3:AO16" si="7">I3-Y3</f>
        <v>610</v>
      </c>
      <c r="AP3" s="7">
        <f t="shared" ref="AP3:AP16" si="8">J3-Z3</f>
        <v>610</v>
      </c>
      <c r="AQ3" s="7">
        <f t="shared" ref="AQ3:AQ16" si="9">K3-AA3</f>
        <v>610</v>
      </c>
      <c r="AR3" s="7">
        <f t="shared" ref="AR3:AR16" si="10">L3-AB3</f>
        <v>610</v>
      </c>
      <c r="AS3" s="7">
        <f t="shared" ref="AS3:AS16" si="11">M3-AC3</f>
        <v>610</v>
      </c>
      <c r="AT3" s="7">
        <f t="shared" ref="AT3:AT16" si="12">N3-AD3</f>
        <v>610</v>
      </c>
      <c r="AU3" s="7">
        <f t="shared" ref="AU3:AU16" si="13">O3-AE3</f>
        <v>610</v>
      </c>
      <c r="AV3" s="7">
        <f t="shared" ref="AV3:AV16" si="14">P3-AF3</f>
        <v>610</v>
      </c>
    </row>
    <row r="4" spans="1:48">
      <c r="A4" s="13" t="s">
        <v>1</v>
      </c>
      <c r="B4">
        <v>0</v>
      </c>
      <c r="C4">
        <v>0</v>
      </c>
      <c r="D4">
        <v>0</v>
      </c>
      <c r="E4">
        <v>10</v>
      </c>
      <c r="F4">
        <v>505</v>
      </c>
      <c r="G4">
        <v>755</v>
      </c>
      <c r="H4">
        <v>1005</v>
      </c>
      <c r="I4">
        <v>1255</v>
      </c>
      <c r="J4">
        <v>1500</v>
      </c>
      <c r="K4">
        <v>1500</v>
      </c>
      <c r="L4">
        <v>1500</v>
      </c>
      <c r="M4">
        <v>1500</v>
      </c>
      <c r="N4">
        <v>1500</v>
      </c>
      <c r="O4">
        <v>1500</v>
      </c>
      <c r="P4">
        <v>1500</v>
      </c>
      <c r="R4">
        <v>0</v>
      </c>
      <c r="S4">
        <v>0</v>
      </c>
      <c r="T4">
        <v>0</v>
      </c>
      <c r="U4">
        <v>5</v>
      </c>
      <c r="V4">
        <v>205</v>
      </c>
      <c r="W4">
        <v>405</v>
      </c>
      <c r="X4">
        <v>500</v>
      </c>
      <c r="Y4">
        <v>500</v>
      </c>
      <c r="Z4">
        <v>500</v>
      </c>
      <c r="AA4">
        <v>500</v>
      </c>
      <c r="AB4">
        <v>500</v>
      </c>
      <c r="AC4">
        <v>500</v>
      </c>
      <c r="AD4">
        <v>500</v>
      </c>
      <c r="AE4">
        <v>500</v>
      </c>
      <c r="AF4">
        <v>500</v>
      </c>
      <c r="AH4" s="7">
        <f t="shared" si="0"/>
        <v>0</v>
      </c>
      <c r="AI4" s="7">
        <f t="shared" si="1"/>
        <v>0</v>
      </c>
      <c r="AJ4" s="7">
        <f t="shared" si="2"/>
        <v>0</v>
      </c>
      <c r="AK4" s="7">
        <f t="shared" si="3"/>
        <v>5</v>
      </c>
      <c r="AL4" s="7">
        <f t="shared" si="4"/>
        <v>300</v>
      </c>
      <c r="AM4" s="7">
        <f t="shared" si="5"/>
        <v>350</v>
      </c>
      <c r="AN4" s="7">
        <f t="shared" si="6"/>
        <v>505</v>
      </c>
      <c r="AO4" s="7">
        <f t="shared" si="7"/>
        <v>755</v>
      </c>
      <c r="AP4" s="7">
        <f t="shared" si="8"/>
        <v>1000</v>
      </c>
      <c r="AQ4" s="7">
        <f t="shared" si="9"/>
        <v>1000</v>
      </c>
      <c r="AR4" s="7">
        <f t="shared" si="10"/>
        <v>1000</v>
      </c>
      <c r="AS4" s="7">
        <f t="shared" si="11"/>
        <v>1000</v>
      </c>
      <c r="AT4" s="7">
        <f t="shared" si="12"/>
        <v>1000</v>
      </c>
      <c r="AU4" s="7">
        <f t="shared" si="13"/>
        <v>1000</v>
      </c>
      <c r="AV4" s="7">
        <f t="shared" si="14"/>
        <v>1000</v>
      </c>
    </row>
    <row r="5" spans="1:48">
      <c r="A5" s="13" t="s">
        <v>1</v>
      </c>
      <c r="B5">
        <v>0</v>
      </c>
      <c r="C5">
        <v>0</v>
      </c>
      <c r="D5">
        <v>0</v>
      </c>
      <c r="E5">
        <v>0</v>
      </c>
      <c r="F5">
        <v>90</v>
      </c>
      <c r="G5">
        <v>1400</v>
      </c>
      <c r="H5">
        <v>1400</v>
      </c>
      <c r="I5">
        <v>1400</v>
      </c>
      <c r="J5">
        <v>1400</v>
      </c>
      <c r="K5">
        <v>1400</v>
      </c>
      <c r="L5">
        <v>1400</v>
      </c>
      <c r="M5">
        <v>1400</v>
      </c>
      <c r="N5">
        <v>1400</v>
      </c>
      <c r="O5">
        <v>1400</v>
      </c>
      <c r="P5">
        <v>1400</v>
      </c>
      <c r="R5">
        <v>0</v>
      </c>
      <c r="S5">
        <v>0</v>
      </c>
      <c r="T5">
        <v>0</v>
      </c>
      <c r="U5">
        <v>0</v>
      </c>
      <c r="V5">
        <v>0</v>
      </c>
      <c r="W5">
        <v>72</v>
      </c>
      <c r="X5">
        <v>276</v>
      </c>
      <c r="Y5">
        <v>516</v>
      </c>
      <c r="Z5">
        <v>744</v>
      </c>
      <c r="AA5">
        <v>1056</v>
      </c>
      <c r="AB5">
        <v>1056</v>
      </c>
      <c r="AC5">
        <v>1200</v>
      </c>
      <c r="AD5">
        <v>1368</v>
      </c>
      <c r="AE5">
        <v>1476</v>
      </c>
      <c r="AF5">
        <v>1680</v>
      </c>
      <c r="AH5" s="7">
        <f t="shared" si="0"/>
        <v>0</v>
      </c>
      <c r="AI5" s="7">
        <f t="shared" si="1"/>
        <v>0</v>
      </c>
      <c r="AJ5" s="7">
        <f t="shared" si="2"/>
        <v>0</v>
      </c>
      <c r="AK5" s="7">
        <f t="shared" si="3"/>
        <v>0</v>
      </c>
      <c r="AL5" s="7">
        <f t="shared" si="4"/>
        <v>90</v>
      </c>
      <c r="AM5" s="7">
        <f t="shared" si="5"/>
        <v>1328</v>
      </c>
      <c r="AN5" s="7">
        <f t="shared" si="6"/>
        <v>1124</v>
      </c>
      <c r="AO5" s="7">
        <f t="shared" si="7"/>
        <v>884</v>
      </c>
      <c r="AP5" s="7">
        <f t="shared" si="8"/>
        <v>656</v>
      </c>
      <c r="AQ5" s="7">
        <f t="shared" si="9"/>
        <v>344</v>
      </c>
      <c r="AR5" s="7">
        <f t="shared" si="10"/>
        <v>344</v>
      </c>
      <c r="AS5" s="7">
        <f t="shared" si="11"/>
        <v>200</v>
      </c>
      <c r="AT5" s="7">
        <f t="shared" si="12"/>
        <v>32</v>
      </c>
      <c r="AU5" s="7">
        <f t="shared" si="13"/>
        <v>-76</v>
      </c>
      <c r="AV5" s="7">
        <f t="shared" si="14"/>
        <v>-280</v>
      </c>
    </row>
    <row r="6" spans="1:48">
      <c r="A6" s="13" t="s">
        <v>1</v>
      </c>
      <c r="B6">
        <v>0</v>
      </c>
      <c r="C6">
        <v>0</v>
      </c>
      <c r="D6">
        <v>0</v>
      </c>
      <c r="E6">
        <v>100</v>
      </c>
      <c r="F6">
        <v>200</v>
      </c>
      <c r="G6">
        <v>200</v>
      </c>
      <c r="H6">
        <v>1400</v>
      </c>
      <c r="I6">
        <v>1400</v>
      </c>
      <c r="J6">
        <v>1400</v>
      </c>
      <c r="K6">
        <v>1400</v>
      </c>
      <c r="L6">
        <v>1400</v>
      </c>
      <c r="M6">
        <v>1400</v>
      </c>
      <c r="N6">
        <v>1400</v>
      </c>
      <c r="O6">
        <v>1400</v>
      </c>
      <c r="P6">
        <v>1400</v>
      </c>
      <c r="R6">
        <v>0</v>
      </c>
      <c r="S6">
        <v>0</v>
      </c>
      <c r="T6">
        <v>0</v>
      </c>
      <c r="U6">
        <v>52</v>
      </c>
      <c r="V6">
        <v>126</v>
      </c>
      <c r="W6">
        <v>209</v>
      </c>
      <c r="X6">
        <v>304</v>
      </c>
      <c r="Y6">
        <v>353</v>
      </c>
      <c r="Z6">
        <v>407</v>
      </c>
      <c r="AA6">
        <v>461</v>
      </c>
      <c r="AB6">
        <v>503</v>
      </c>
      <c r="AC6">
        <v>536</v>
      </c>
      <c r="AD6">
        <v>581</v>
      </c>
      <c r="AE6">
        <v>623</v>
      </c>
      <c r="AF6">
        <v>656</v>
      </c>
      <c r="AH6" s="7">
        <f t="shared" si="0"/>
        <v>0</v>
      </c>
      <c r="AI6" s="7">
        <f t="shared" si="1"/>
        <v>0</v>
      </c>
      <c r="AJ6" s="7">
        <f t="shared" si="2"/>
        <v>0</v>
      </c>
      <c r="AK6" s="7">
        <f t="shared" si="3"/>
        <v>48</v>
      </c>
      <c r="AL6" s="7">
        <f t="shared" si="4"/>
        <v>74</v>
      </c>
      <c r="AM6" s="7">
        <f t="shared" si="5"/>
        <v>-9</v>
      </c>
      <c r="AN6" s="7">
        <f t="shared" si="6"/>
        <v>1096</v>
      </c>
      <c r="AO6" s="7">
        <f t="shared" si="7"/>
        <v>1047</v>
      </c>
      <c r="AP6" s="7">
        <f t="shared" si="8"/>
        <v>993</v>
      </c>
      <c r="AQ6" s="7">
        <f t="shared" si="9"/>
        <v>939</v>
      </c>
      <c r="AR6" s="7">
        <f t="shared" si="10"/>
        <v>897</v>
      </c>
      <c r="AS6" s="7">
        <f t="shared" si="11"/>
        <v>864</v>
      </c>
      <c r="AT6" s="7">
        <f t="shared" si="12"/>
        <v>819</v>
      </c>
      <c r="AU6" s="7">
        <f t="shared" si="13"/>
        <v>777</v>
      </c>
      <c r="AV6" s="7">
        <f t="shared" si="14"/>
        <v>744</v>
      </c>
    </row>
    <row r="7" spans="1:48">
      <c r="A7" s="13" t="s">
        <v>1</v>
      </c>
      <c r="B7">
        <v>0</v>
      </c>
      <c r="C7">
        <v>0</v>
      </c>
      <c r="D7">
        <v>0</v>
      </c>
      <c r="E7">
        <v>0</v>
      </c>
      <c r="F7">
        <v>600</v>
      </c>
      <c r="G7">
        <v>800</v>
      </c>
      <c r="H7">
        <v>800</v>
      </c>
      <c r="I7">
        <v>800</v>
      </c>
      <c r="J7">
        <v>800</v>
      </c>
      <c r="K7">
        <v>800</v>
      </c>
      <c r="L7">
        <v>800</v>
      </c>
      <c r="M7">
        <v>800</v>
      </c>
      <c r="N7">
        <v>800</v>
      </c>
      <c r="O7">
        <v>800</v>
      </c>
      <c r="P7">
        <v>800</v>
      </c>
      <c r="R7">
        <v>0</v>
      </c>
      <c r="S7">
        <v>0</v>
      </c>
      <c r="T7">
        <v>0</v>
      </c>
      <c r="U7">
        <v>400</v>
      </c>
      <c r="V7">
        <v>600</v>
      </c>
      <c r="W7">
        <v>800</v>
      </c>
      <c r="X7">
        <v>1000</v>
      </c>
      <c r="Y7">
        <v>1200</v>
      </c>
      <c r="Z7">
        <v>1200</v>
      </c>
      <c r="AA7">
        <v>1200</v>
      </c>
      <c r="AB7">
        <v>1200</v>
      </c>
      <c r="AC7">
        <v>1200</v>
      </c>
      <c r="AD7">
        <v>1200</v>
      </c>
      <c r="AE7">
        <v>1200</v>
      </c>
      <c r="AF7">
        <v>1200</v>
      </c>
      <c r="AH7" s="7">
        <f t="shared" si="0"/>
        <v>0</v>
      </c>
      <c r="AI7" s="7">
        <f t="shared" si="1"/>
        <v>0</v>
      </c>
      <c r="AJ7" s="7">
        <f t="shared" si="2"/>
        <v>0</v>
      </c>
      <c r="AK7" s="7">
        <f t="shared" si="3"/>
        <v>-400</v>
      </c>
      <c r="AL7" s="7">
        <f t="shared" si="4"/>
        <v>0</v>
      </c>
      <c r="AM7" s="7">
        <f t="shared" si="5"/>
        <v>0</v>
      </c>
      <c r="AN7" s="7">
        <f t="shared" si="6"/>
        <v>-200</v>
      </c>
      <c r="AO7" s="7">
        <f t="shared" si="7"/>
        <v>-400</v>
      </c>
      <c r="AP7" s="7">
        <f t="shared" si="8"/>
        <v>-400</v>
      </c>
      <c r="AQ7" s="7">
        <f t="shared" si="9"/>
        <v>-400</v>
      </c>
      <c r="AR7" s="7">
        <f t="shared" si="10"/>
        <v>-400</v>
      </c>
      <c r="AS7" s="7">
        <f t="shared" si="11"/>
        <v>-400</v>
      </c>
      <c r="AT7" s="7">
        <f t="shared" si="12"/>
        <v>-400</v>
      </c>
      <c r="AU7" s="7">
        <f t="shared" si="13"/>
        <v>-400</v>
      </c>
      <c r="AV7" s="7">
        <f t="shared" si="14"/>
        <v>-400</v>
      </c>
    </row>
    <row r="8" spans="1:48">
      <c r="A8" s="13" t="s">
        <v>1</v>
      </c>
      <c r="B8">
        <v>0</v>
      </c>
      <c r="C8">
        <v>0</v>
      </c>
      <c r="D8">
        <v>0</v>
      </c>
      <c r="E8">
        <v>1</v>
      </c>
      <c r="F8">
        <v>150</v>
      </c>
      <c r="G8">
        <v>350</v>
      </c>
      <c r="H8">
        <v>550</v>
      </c>
      <c r="I8">
        <v>750</v>
      </c>
      <c r="J8">
        <v>750</v>
      </c>
      <c r="K8">
        <v>750</v>
      </c>
      <c r="L8">
        <v>750</v>
      </c>
      <c r="M8">
        <v>750</v>
      </c>
      <c r="N8">
        <v>750</v>
      </c>
      <c r="O8">
        <v>750</v>
      </c>
      <c r="P8">
        <v>750</v>
      </c>
      <c r="R8">
        <v>0</v>
      </c>
      <c r="S8">
        <v>0</v>
      </c>
      <c r="T8">
        <v>0</v>
      </c>
      <c r="U8">
        <v>1</v>
      </c>
      <c r="V8">
        <v>1</v>
      </c>
      <c r="W8">
        <v>200</v>
      </c>
      <c r="X8">
        <v>400</v>
      </c>
      <c r="Y8">
        <v>600</v>
      </c>
      <c r="Z8">
        <v>800</v>
      </c>
      <c r="AA8">
        <v>1000</v>
      </c>
      <c r="AB8">
        <v>1200</v>
      </c>
      <c r="AC8">
        <v>1200</v>
      </c>
      <c r="AD8">
        <v>1200</v>
      </c>
      <c r="AE8">
        <v>1200</v>
      </c>
      <c r="AF8">
        <v>1200</v>
      </c>
      <c r="AH8" s="7">
        <f t="shared" si="0"/>
        <v>0</v>
      </c>
      <c r="AI8" s="7">
        <f t="shared" si="1"/>
        <v>0</v>
      </c>
      <c r="AJ8" s="7">
        <f t="shared" si="2"/>
        <v>0</v>
      </c>
      <c r="AK8" s="7">
        <f t="shared" si="3"/>
        <v>0</v>
      </c>
      <c r="AL8" s="7">
        <f t="shared" si="4"/>
        <v>149</v>
      </c>
      <c r="AM8" s="7">
        <f t="shared" si="5"/>
        <v>150</v>
      </c>
      <c r="AN8" s="7">
        <f t="shared" si="6"/>
        <v>150</v>
      </c>
      <c r="AO8" s="7">
        <f t="shared" si="7"/>
        <v>150</v>
      </c>
      <c r="AP8" s="7">
        <f t="shared" si="8"/>
        <v>-50</v>
      </c>
      <c r="AQ8" s="7">
        <f t="shared" si="9"/>
        <v>-250</v>
      </c>
      <c r="AR8" s="7">
        <f t="shared" si="10"/>
        <v>-450</v>
      </c>
      <c r="AS8" s="7">
        <f t="shared" si="11"/>
        <v>-450</v>
      </c>
      <c r="AT8" s="7">
        <f t="shared" si="12"/>
        <v>-450</v>
      </c>
      <c r="AU8" s="7">
        <f t="shared" si="13"/>
        <v>-450</v>
      </c>
      <c r="AV8" s="7">
        <f t="shared" si="14"/>
        <v>-450</v>
      </c>
    </row>
    <row r="9" spans="1:48">
      <c r="A9" s="13" t="s">
        <v>1</v>
      </c>
      <c r="B9">
        <v>0</v>
      </c>
      <c r="C9">
        <v>0</v>
      </c>
      <c r="D9">
        <v>0</v>
      </c>
      <c r="E9">
        <v>200</v>
      </c>
      <c r="F9">
        <v>300</v>
      </c>
      <c r="G9">
        <v>350</v>
      </c>
      <c r="H9">
        <v>400</v>
      </c>
      <c r="I9">
        <v>450</v>
      </c>
      <c r="J9">
        <v>500</v>
      </c>
      <c r="K9">
        <v>625</v>
      </c>
      <c r="L9">
        <v>750</v>
      </c>
      <c r="M9">
        <v>750</v>
      </c>
      <c r="N9">
        <v>750</v>
      </c>
      <c r="O9">
        <v>750</v>
      </c>
      <c r="P9">
        <v>750</v>
      </c>
      <c r="R9">
        <v>0</v>
      </c>
      <c r="S9">
        <v>0</v>
      </c>
      <c r="T9">
        <v>0</v>
      </c>
      <c r="U9">
        <v>400</v>
      </c>
      <c r="V9">
        <v>750</v>
      </c>
      <c r="W9">
        <v>750</v>
      </c>
      <c r="X9">
        <v>750</v>
      </c>
      <c r="Y9">
        <v>750</v>
      </c>
      <c r="Z9">
        <v>750</v>
      </c>
      <c r="AA9">
        <v>750</v>
      </c>
      <c r="AB9">
        <v>750</v>
      </c>
      <c r="AC9">
        <v>750</v>
      </c>
      <c r="AD9">
        <v>750</v>
      </c>
      <c r="AE9">
        <v>750</v>
      </c>
      <c r="AF9">
        <v>750</v>
      </c>
      <c r="AH9" s="7">
        <f t="shared" si="0"/>
        <v>0</v>
      </c>
      <c r="AI9" s="7">
        <f t="shared" si="1"/>
        <v>0</v>
      </c>
      <c r="AJ9" s="7">
        <f t="shared" si="2"/>
        <v>0</v>
      </c>
      <c r="AK9" s="7">
        <f t="shared" si="3"/>
        <v>-200</v>
      </c>
      <c r="AL9" s="7">
        <f t="shared" si="4"/>
        <v>-450</v>
      </c>
      <c r="AM9" s="7">
        <f t="shared" si="5"/>
        <v>-400</v>
      </c>
      <c r="AN9" s="7">
        <f t="shared" si="6"/>
        <v>-350</v>
      </c>
      <c r="AO9" s="7">
        <f t="shared" si="7"/>
        <v>-300</v>
      </c>
      <c r="AP9" s="7">
        <f t="shared" si="8"/>
        <v>-250</v>
      </c>
      <c r="AQ9" s="7">
        <f t="shared" si="9"/>
        <v>-125</v>
      </c>
      <c r="AR9" s="7">
        <f t="shared" si="10"/>
        <v>0</v>
      </c>
      <c r="AS9" s="7">
        <f t="shared" si="11"/>
        <v>0</v>
      </c>
      <c r="AT9" s="7">
        <f t="shared" si="12"/>
        <v>0</v>
      </c>
      <c r="AU9" s="7">
        <f t="shared" si="13"/>
        <v>0</v>
      </c>
      <c r="AV9" s="7">
        <f t="shared" si="14"/>
        <v>0</v>
      </c>
    </row>
    <row r="10" spans="1:48">
      <c r="A10" s="13" t="s">
        <v>1</v>
      </c>
      <c r="B10">
        <v>0</v>
      </c>
      <c r="C10">
        <v>0</v>
      </c>
      <c r="D10">
        <v>0</v>
      </c>
      <c r="E10">
        <v>5</v>
      </c>
      <c r="F10">
        <v>77</v>
      </c>
      <c r="G10">
        <v>245</v>
      </c>
      <c r="H10">
        <v>365</v>
      </c>
      <c r="I10">
        <v>485</v>
      </c>
      <c r="J10">
        <v>605</v>
      </c>
      <c r="K10">
        <v>725</v>
      </c>
      <c r="L10">
        <v>725</v>
      </c>
      <c r="M10">
        <v>725</v>
      </c>
      <c r="N10">
        <v>725</v>
      </c>
      <c r="O10">
        <v>725</v>
      </c>
      <c r="P10">
        <v>725</v>
      </c>
      <c r="R10">
        <v>0</v>
      </c>
      <c r="S10">
        <v>0</v>
      </c>
      <c r="T10">
        <v>0</v>
      </c>
      <c r="U10">
        <v>80</v>
      </c>
      <c r="V10">
        <v>163</v>
      </c>
      <c r="W10">
        <v>163</v>
      </c>
      <c r="X10">
        <v>163</v>
      </c>
      <c r="Y10">
        <v>163</v>
      </c>
      <c r="Z10">
        <v>163</v>
      </c>
      <c r="AA10">
        <v>163</v>
      </c>
      <c r="AB10">
        <v>163</v>
      </c>
      <c r="AC10">
        <v>163</v>
      </c>
      <c r="AD10">
        <v>163</v>
      </c>
      <c r="AE10">
        <v>163</v>
      </c>
      <c r="AF10">
        <v>163</v>
      </c>
      <c r="AH10" s="7">
        <f t="shared" si="0"/>
        <v>0</v>
      </c>
      <c r="AI10" s="7">
        <f t="shared" si="1"/>
        <v>0</v>
      </c>
      <c r="AJ10" s="7">
        <f t="shared" si="2"/>
        <v>0</v>
      </c>
      <c r="AK10" s="7">
        <f t="shared" si="3"/>
        <v>-75</v>
      </c>
      <c r="AL10" s="7">
        <f t="shared" si="4"/>
        <v>-86</v>
      </c>
      <c r="AM10" s="7">
        <f t="shared" si="5"/>
        <v>82</v>
      </c>
      <c r="AN10" s="7">
        <f t="shared" si="6"/>
        <v>202</v>
      </c>
      <c r="AO10" s="7">
        <f t="shared" si="7"/>
        <v>322</v>
      </c>
      <c r="AP10" s="7">
        <f t="shared" si="8"/>
        <v>442</v>
      </c>
      <c r="AQ10" s="7">
        <f t="shared" si="9"/>
        <v>562</v>
      </c>
      <c r="AR10" s="7">
        <f t="shared" si="10"/>
        <v>562</v>
      </c>
      <c r="AS10" s="7">
        <f t="shared" si="11"/>
        <v>562</v>
      </c>
      <c r="AT10" s="7">
        <f t="shared" si="12"/>
        <v>562</v>
      </c>
      <c r="AU10" s="7">
        <f t="shared" si="13"/>
        <v>562</v>
      </c>
      <c r="AV10" s="7">
        <f t="shared" si="14"/>
        <v>562</v>
      </c>
    </row>
    <row r="11" spans="1:48">
      <c r="A11" s="13" t="s">
        <v>1</v>
      </c>
      <c r="B11">
        <v>0</v>
      </c>
      <c r="C11">
        <v>0</v>
      </c>
      <c r="D11">
        <v>0</v>
      </c>
      <c r="E11">
        <v>0</v>
      </c>
      <c r="F11">
        <v>0</v>
      </c>
      <c r="G11">
        <v>1</v>
      </c>
      <c r="H11">
        <v>50</v>
      </c>
      <c r="I11">
        <v>250</v>
      </c>
      <c r="J11">
        <v>450</v>
      </c>
      <c r="K11">
        <v>650</v>
      </c>
      <c r="L11">
        <v>693</v>
      </c>
      <c r="M11">
        <v>693</v>
      </c>
      <c r="N11">
        <v>693</v>
      </c>
      <c r="O11">
        <v>693</v>
      </c>
      <c r="P11">
        <v>693</v>
      </c>
      <c r="R11">
        <v>0</v>
      </c>
      <c r="S11">
        <v>0</v>
      </c>
      <c r="T11">
        <v>0</v>
      </c>
      <c r="U11">
        <v>0</v>
      </c>
      <c r="V11">
        <v>0</v>
      </c>
      <c r="W11">
        <v>400</v>
      </c>
      <c r="X11">
        <v>600</v>
      </c>
      <c r="Y11">
        <v>693</v>
      </c>
      <c r="Z11">
        <v>693</v>
      </c>
      <c r="AA11">
        <v>693</v>
      </c>
      <c r="AB11">
        <v>693</v>
      </c>
      <c r="AC11">
        <v>693</v>
      </c>
      <c r="AD11">
        <v>693</v>
      </c>
      <c r="AE11">
        <v>693</v>
      </c>
      <c r="AF11">
        <v>693</v>
      </c>
      <c r="AH11" s="7">
        <f t="shared" si="0"/>
        <v>0</v>
      </c>
      <c r="AI11" s="7">
        <f t="shared" si="1"/>
        <v>0</v>
      </c>
      <c r="AJ11" s="7">
        <f t="shared" si="2"/>
        <v>0</v>
      </c>
      <c r="AK11" s="7">
        <f t="shared" si="3"/>
        <v>0</v>
      </c>
      <c r="AL11" s="7">
        <f t="shared" si="4"/>
        <v>0</v>
      </c>
      <c r="AM11" s="7">
        <f t="shared" si="5"/>
        <v>-399</v>
      </c>
      <c r="AN11" s="7">
        <f t="shared" si="6"/>
        <v>-550</v>
      </c>
      <c r="AO11" s="7">
        <f t="shared" si="7"/>
        <v>-443</v>
      </c>
      <c r="AP11" s="7">
        <f t="shared" si="8"/>
        <v>-243</v>
      </c>
      <c r="AQ11" s="7">
        <f t="shared" si="9"/>
        <v>-43</v>
      </c>
      <c r="AR11" s="7">
        <f t="shared" si="10"/>
        <v>0</v>
      </c>
      <c r="AS11" s="7">
        <f t="shared" si="11"/>
        <v>0</v>
      </c>
      <c r="AT11" s="7">
        <f t="shared" si="12"/>
        <v>0</v>
      </c>
      <c r="AU11" s="7">
        <f t="shared" si="13"/>
        <v>0</v>
      </c>
      <c r="AV11" s="7">
        <f t="shared" si="14"/>
        <v>0</v>
      </c>
    </row>
    <row r="12" spans="1:48">
      <c r="A12" s="13" t="s">
        <v>1</v>
      </c>
      <c r="B12">
        <v>0</v>
      </c>
      <c r="C12">
        <v>0</v>
      </c>
      <c r="D12">
        <v>0</v>
      </c>
      <c r="E12">
        <v>0</v>
      </c>
      <c r="F12">
        <v>150</v>
      </c>
      <c r="G12">
        <v>400</v>
      </c>
      <c r="H12">
        <v>651</v>
      </c>
      <c r="I12">
        <v>651</v>
      </c>
      <c r="J12">
        <v>651</v>
      </c>
      <c r="K12">
        <v>651</v>
      </c>
      <c r="L12">
        <v>651</v>
      </c>
      <c r="M12">
        <v>651</v>
      </c>
      <c r="N12">
        <v>651</v>
      </c>
      <c r="O12">
        <v>651</v>
      </c>
      <c r="P12">
        <v>651</v>
      </c>
      <c r="R12">
        <v>0</v>
      </c>
      <c r="S12">
        <v>0</v>
      </c>
      <c r="T12">
        <v>0</v>
      </c>
      <c r="U12">
        <v>0</v>
      </c>
      <c r="V12">
        <v>74</v>
      </c>
      <c r="W12">
        <v>149</v>
      </c>
      <c r="X12">
        <v>223</v>
      </c>
      <c r="Y12">
        <v>307</v>
      </c>
      <c r="Z12">
        <v>419</v>
      </c>
      <c r="AA12">
        <v>530</v>
      </c>
      <c r="AB12">
        <v>642</v>
      </c>
      <c r="AC12">
        <v>651</v>
      </c>
      <c r="AD12">
        <v>651</v>
      </c>
      <c r="AE12">
        <v>651</v>
      </c>
      <c r="AF12">
        <v>651</v>
      </c>
      <c r="AH12" s="7">
        <f t="shared" si="0"/>
        <v>0</v>
      </c>
      <c r="AI12" s="7">
        <f t="shared" si="1"/>
        <v>0</v>
      </c>
      <c r="AJ12" s="7">
        <f t="shared" si="2"/>
        <v>0</v>
      </c>
      <c r="AK12" s="7">
        <f t="shared" si="3"/>
        <v>0</v>
      </c>
      <c r="AL12" s="7">
        <f t="shared" si="4"/>
        <v>76</v>
      </c>
      <c r="AM12" s="7">
        <f t="shared" si="5"/>
        <v>251</v>
      </c>
      <c r="AN12" s="7">
        <f t="shared" si="6"/>
        <v>428</v>
      </c>
      <c r="AO12" s="7">
        <f t="shared" si="7"/>
        <v>344</v>
      </c>
      <c r="AP12" s="7">
        <f t="shared" si="8"/>
        <v>232</v>
      </c>
      <c r="AQ12" s="7">
        <f t="shared" si="9"/>
        <v>121</v>
      </c>
      <c r="AR12" s="7">
        <f t="shared" si="10"/>
        <v>9</v>
      </c>
      <c r="AS12" s="7">
        <f t="shared" si="11"/>
        <v>0</v>
      </c>
      <c r="AT12" s="7">
        <f t="shared" si="12"/>
        <v>0</v>
      </c>
      <c r="AU12" s="7">
        <f t="shared" si="13"/>
        <v>0</v>
      </c>
      <c r="AV12" s="7">
        <f t="shared" si="14"/>
        <v>0</v>
      </c>
    </row>
    <row r="13" spans="1:48">
      <c r="A13" s="13" t="s">
        <v>1</v>
      </c>
      <c r="B13">
        <v>0</v>
      </c>
      <c r="C13">
        <v>0</v>
      </c>
      <c r="D13">
        <v>0</v>
      </c>
      <c r="E13">
        <v>1</v>
      </c>
      <c r="F13">
        <v>150</v>
      </c>
      <c r="G13">
        <v>350</v>
      </c>
      <c r="H13">
        <v>550</v>
      </c>
      <c r="I13">
        <v>648</v>
      </c>
      <c r="J13">
        <v>648</v>
      </c>
      <c r="K13">
        <v>648</v>
      </c>
      <c r="L13">
        <v>648</v>
      </c>
      <c r="M13">
        <v>648</v>
      </c>
      <c r="N13">
        <v>648</v>
      </c>
      <c r="O13">
        <v>648</v>
      </c>
      <c r="P13">
        <v>648</v>
      </c>
      <c r="R13">
        <v>0</v>
      </c>
      <c r="S13">
        <v>0</v>
      </c>
      <c r="T13">
        <v>0</v>
      </c>
      <c r="U13">
        <v>1</v>
      </c>
      <c r="V13">
        <v>12</v>
      </c>
      <c r="W13">
        <v>300</v>
      </c>
      <c r="X13">
        <v>600</v>
      </c>
      <c r="Y13">
        <v>900</v>
      </c>
      <c r="Z13">
        <v>1000</v>
      </c>
      <c r="AA13">
        <v>1000</v>
      </c>
      <c r="AB13">
        <v>1000</v>
      </c>
      <c r="AC13">
        <v>1000</v>
      </c>
      <c r="AD13">
        <v>1000</v>
      </c>
      <c r="AE13">
        <v>1000</v>
      </c>
      <c r="AF13">
        <v>1000</v>
      </c>
      <c r="AH13" s="7">
        <f t="shared" si="0"/>
        <v>0</v>
      </c>
      <c r="AI13" s="7">
        <f t="shared" si="1"/>
        <v>0</v>
      </c>
      <c r="AJ13" s="7">
        <f t="shared" si="2"/>
        <v>0</v>
      </c>
      <c r="AK13" s="7">
        <f t="shared" si="3"/>
        <v>0</v>
      </c>
      <c r="AL13" s="7">
        <f t="shared" si="4"/>
        <v>138</v>
      </c>
      <c r="AM13" s="7">
        <f t="shared" si="5"/>
        <v>50</v>
      </c>
      <c r="AN13" s="7">
        <f t="shared" si="6"/>
        <v>-50</v>
      </c>
      <c r="AO13" s="7">
        <f t="shared" si="7"/>
        <v>-252</v>
      </c>
      <c r="AP13" s="7">
        <f t="shared" si="8"/>
        <v>-352</v>
      </c>
      <c r="AQ13" s="7">
        <f t="shared" si="9"/>
        <v>-352</v>
      </c>
      <c r="AR13" s="7">
        <f t="shared" si="10"/>
        <v>-352</v>
      </c>
      <c r="AS13" s="7">
        <f t="shared" si="11"/>
        <v>-352</v>
      </c>
      <c r="AT13" s="7">
        <f t="shared" si="12"/>
        <v>-352</v>
      </c>
      <c r="AU13" s="7">
        <f t="shared" si="13"/>
        <v>-352</v>
      </c>
      <c r="AV13" s="7">
        <f t="shared" si="14"/>
        <v>-352</v>
      </c>
    </row>
    <row r="14" spans="1:48">
      <c r="A14" s="13" t="s">
        <v>1</v>
      </c>
      <c r="B14">
        <v>0</v>
      </c>
      <c r="C14">
        <v>0</v>
      </c>
      <c r="D14">
        <v>0</v>
      </c>
      <c r="E14">
        <v>63</v>
      </c>
      <c r="F14">
        <v>504</v>
      </c>
      <c r="G14">
        <v>523</v>
      </c>
      <c r="H14">
        <v>577</v>
      </c>
      <c r="I14">
        <v>577</v>
      </c>
      <c r="J14">
        <v>577</v>
      </c>
      <c r="K14">
        <v>577</v>
      </c>
      <c r="L14">
        <v>577</v>
      </c>
      <c r="M14">
        <v>577</v>
      </c>
      <c r="N14">
        <v>577</v>
      </c>
      <c r="O14">
        <v>577</v>
      </c>
      <c r="P14">
        <v>577</v>
      </c>
      <c r="R14">
        <v>0</v>
      </c>
      <c r="S14">
        <v>0</v>
      </c>
      <c r="T14">
        <v>0</v>
      </c>
      <c r="U14">
        <v>44</v>
      </c>
      <c r="V14">
        <v>237</v>
      </c>
      <c r="W14">
        <v>415</v>
      </c>
      <c r="X14">
        <v>415</v>
      </c>
      <c r="Y14">
        <v>415</v>
      </c>
      <c r="Z14">
        <v>415</v>
      </c>
      <c r="AA14">
        <v>415</v>
      </c>
      <c r="AB14">
        <v>415</v>
      </c>
      <c r="AC14">
        <v>415</v>
      </c>
      <c r="AD14">
        <v>415</v>
      </c>
      <c r="AE14">
        <v>415</v>
      </c>
      <c r="AF14">
        <v>415</v>
      </c>
      <c r="AH14" s="7">
        <f t="shared" si="0"/>
        <v>0</v>
      </c>
      <c r="AI14" s="7">
        <f t="shared" si="1"/>
        <v>0</v>
      </c>
      <c r="AJ14" s="7">
        <f t="shared" si="2"/>
        <v>0</v>
      </c>
      <c r="AK14" s="7">
        <f t="shared" si="3"/>
        <v>19</v>
      </c>
      <c r="AL14" s="7">
        <f t="shared" si="4"/>
        <v>267</v>
      </c>
      <c r="AM14" s="7">
        <f t="shared" si="5"/>
        <v>108</v>
      </c>
      <c r="AN14" s="7">
        <f t="shared" si="6"/>
        <v>162</v>
      </c>
      <c r="AO14" s="7">
        <f t="shared" si="7"/>
        <v>162</v>
      </c>
      <c r="AP14" s="7">
        <f t="shared" si="8"/>
        <v>162</v>
      </c>
      <c r="AQ14" s="7">
        <f t="shared" si="9"/>
        <v>162</v>
      </c>
      <c r="AR14" s="7">
        <f t="shared" si="10"/>
        <v>162</v>
      </c>
      <c r="AS14" s="7">
        <f t="shared" si="11"/>
        <v>162</v>
      </c>
      <c r="AT14" s="7">
        <f t="shared" si="12"/>
        <v>162</v>
      </c>
      <c r="AU14" s="7">
        <f t="shared" si="13"/>
        <v>162</v>
      </c>
      <c r="AV14" s="7">
        <f t="shared" si="14"/>
        <v>162</v>
      </c>
    </row>
    <row r="15" spans="1:48">
      <c r="A15" s="13" t="s">
        <v>1</v>
      </c>
      <c r="B15">
        <v>0</v>
      </c>
      <c r="C15">
        <v>0</v>
      </c>
      <c r="D15">
        <v>0</v>
      </c>
      <c r="E15">
        <v>0</v>
      </c>
      <c r="F15">
        <v>0</v>
      </c>
      <c r="G15">
        <v>0</v>
      </c>
      <c r="H15">
        <v>0</v>
      </c>
      <c r="I15">
        <v>400</v>
      </c>
      <c r="J15">
        <v>550</v>
      </c>
      <c r="K15">
        <v>550</v>
      </c>
      <c r="L15">
        <v>550</v>
      </c>
      <c r="M15">
        <v>550</v>
      </c>
      <c r="N15">
        <v>550</v>
      </c>
      <c r="O15">
        <v>550</v>
      </c>
      <c r="P15">
        <v>550</v>
      </c>
      <c r="R15">
        <v>0</v>
      </c>
      <c r="S15">
        <v>0</v>
      </c>
      <c r="T15">
        <v>0</v>
      </c>
      <c r="U15">
        <v>0</v>
      </c>
      <c r="V15">
        <v>0</v>
      </c>
      <c r="W15">
        <v>0</v>
      </c>
      <c r="X15">
        <v>0</v>
      </c>
      <c r="Y15">
        <v>400</v>
      </c>
      <c r="Z15">
        <v>540</v>
      </c>
      <c r="AA15">
        <v>540</v>
      </c>
      <c r="AB15">
        <v>540</v>
      </c>
      <c r="AC15">
        <v>540</v>
      </c>
      <c r="AD15">
        <v>540</v>
      </c>
      <c r="AE15">
        <v>540</v>
      </c>
      <c r="AF15">
        <v>540</v>
      </c>
      <c r="AH15" s="7">
        <f t="shared" si="0"/>
        <v>0</v>
      </c>
      <c r="AI15" s="7">
        <f t="shared" si="1"/>
        <v>0</v>
      </c>
      <c r="AJ15" s="7">
        <f t="shared" si="2"/>
        <v>0</v>
      </c>
      <c r="AK15" s="7">
        <f t="shared" si="3"/>
        <v>0</v>
      </c>
      <c r="AL15" s="7">
        <f t="shared" si="4"/>
        <v>0</v>
      </c>
      <c r="AM15" s="7">
        <f t="shared" si="5"/>
        <v>0</v>
      </c>
      <c r="AN15" s="7">
        <f t="shared" si="6"/>
        <v>0</v>
      </c>
      <c r="AO15" s="7">
        <f t="shared" si="7"/>
        <v>0</v>
      </c>
      <c r="AP15" s="7">
        <f t="shared" si="8"/>
        <v>10</v>
      </c>
      <c r="AQ15" s="7">
        <f t="shared" si="9"/>
        <v>10</v>
      </c>
      <c r="AR15" s="7">
        <f t="shared" si="10"/>
        <v>10</v>
      </c>
      <c r="AS15" s="7">
        <f t="shared" si="11"/>
        <v>10</v>
      </c>
      <c r="AT15" s="7">
        <f t="shared" si="12"/>
        <v>10</v>
      </c>
      <c r="AU15" s="7">
        <f t="shared" si="13"/>
        <v>10</v>
      </c>
      <c r="AV15" s="7">
        <f t="shared" si="14"/>
        <v>10</v>
      </c>
    </row>
    <row r="16" spans="1:48">
      <c r="A16" s="13" t="s">
        <v>1</v>
      </c>
      <c r="B16">
        <v>0</v>
      </c>
      <c r="C16">
        <v>0</v>
      </c>
      <c r="D16">
        <v>0</v>
      </c>
      <c r="E16">
        <v>0</v>
      </c>
      <c r="F16">
        <v>0</v>
      </c>
      <c r="G16">
        <v>184</v>
      </c>
      <c r="H16">
        <v>253</v>
      </c>
      <c r="I16">
        <v>502</v>
      </c>
      <c r="J16">
        <v>502</v>
      </c>
      <c r="K16">
        <v>502</v>
      </c>
      <c r="L16">
        <v>502</v>
      </c>
      <c r="M16">
        <v>502</v>
      </c>
      <c r="N16">
        <v>502</v>
      </c>
      <c r="O16">
        <v>502</v>
      </c>
      <c r="P16">
        <v>502</v>
      </c>
      <c r="R16">
        <v>0</v>
      </c>
      <c r="S16">
        <v>0</v>
      </c>
      <c r="T16">
        <v>0</v>
      </c>
      <c r="U16">
        <v>0</v>
      </c>
      <c r="V16">
        <v>0</v>
      </c>
      <c r="W16">
        <v>184</v>
      </c>
      <c r="X16">
        <v>253</v>
      </c>
      <c r="Y16">
        <v>309</v>
      </c>
      <c r="Z16">
        <v>387</v>
      </c>
      <c r="AA16">
        <v>441</v>
      </c>
      <c r="AB16">
        <v>480</v>
      </c>
      <c r="AC16">
        <v>502</v>
      </c>
      <c r="AD16">
        <v>502</v>
      </c>
      <c r="AE16">
        <v>502</v>
      </c>
      <c r="AF16">
        <v>502</v>
      </c>
      <c r="AH16" s="7">
        <f t="shared" si="0"/>
        <v>0</v>
      </c>
      <c r="AI16" s="7">
        <f t="shared" si="1"/>
        <v>0</v>
      </c>
      <c r="AJ16" s="7">
        <f t="shared" si="2"/>
        <v>0</v>
      </c>
      <c r="AK16" s="7">
        <f t="shared" si="3"/>
        <v>0</v>
      </c>
      <c r="AL16" s="7">
        <f t="shared" si="4"/>
        <v>0</v>
      </c>
      <c r="AM16" s="7">
        <f t="shared" si="5"/>
        <v>0</v>
      </c>
      <c r="AN16" s="7">
        <f t="shared" si="6"/>
        <v>0</v>
      </c>
      <c r="AO16" s="7">
        <f t="shared" si="7"/>
        <v>193</v>
      </c>
      <c r="AP16" s="7">
        <f t="shared" si="8"/>
        <v>115</v>
      </c>
      <c r="AQ16" s="7">
        <f t="shared" si="9"/>
        <v>61</v>
      </c>
      <c r="AR16" s="7">
        <f t="shared" si="10"/>
        <v>22</v>
      </c>
      <c r="AS16" s="7">
        <f t="shared" si="11"/>
        <v>0</v>
      </c>
      <c r="AT16" s="7">
        <f t="shared" si="12"/>
        <v>0</v>
      </c>
      <c r="AU16" s="7">
        <f t="shared" si="13"/>
        <v>0</v>
      </c>
      <c r="AV16" s="7">
        <f t="shared" si="14"/>
        <v>0</v>
      </c>
    </row>
    <row r="17" spans="1:48">
      <c r="A17" s="13" t="s">
        <v>1</v>
      </c>
      <c r="B17">
        <v>0</v>
      </c>
      <c r="C17">
        <v>0</v>
      </c>
      <c r="D17">
        <v>0</v>
      </c>
      <c r="E17">
        <v>0</v>
      </c>
      <c r="F17">
        <v>10</v>
      </c>
      <c r="G17">
        <v>143</v>
      </c>
      <c r="H17">
        <v>244</v>
      </c>
      <c r="I17">
        <v>345</v>
      </c>
      <c r="J17">
        <v>447</v>
      </c>
      <c r="K17">
        <v>480</v>
      </c>
      <c r="L17">
        <v>480</v>
      </c>
      <c r="M17">
        <v>480</v>
      </c>
      <c r="N17">
        <v>480</v>
      </c>
      <c r="O17">
        <v>480</v>
      </c>
      <c r="P17">
        <v>480</v>
      </c>
      <c r="R17">
        <v>0</v>
      </c>
      <c r="S17">
        <v>0</v>
      </c>
      <c r="T17">
        <v>0</v>
      </c>
      <c r="U17">
        <v>10</v>
      </c>
      <c r="V17">
        <v>143</v>
      </c>
      <c r="W17">
        <v>244</v>
      </c>
      <c r="X17">
        <v>345</v>
      </c>
      <c r="Y17">
        <v>447</v>
      </c>
      <c r="Z17">
        <v>480</v>
      </c>
      <c r="AA17">
        <v>480</v>
      </c>
      <c r="AB17">
        <v>480</v>
      </c>
      <c r="AC17">
        <v>480</v>
      </c>
      <c r="AD17">
        <v>480</v>
      </c>
      <c r="AE17">
        <v>480</v>
      </c>
      <c r="AF17">
        <v>480</v>
      </c>
      <c r="AH17" s="7">
        <f t="shared" ref="AH17:AH27" si="15">B17-R17</f>
        <v>0</v>
      </c>
      <c r="AI17" s="7">
        <f t="shared" ref="AI17:AI27" si="16">C17-S17</f>
        <v>0</v>
      </c>
      <c r="AJ17" s="7">
        <f t="shared" ref="AJ17:AJ27" si="17">D17-T17</f>
        <v>0</v>
      </c>
      <c r="AK17" s="7">
        <f t="shared" ref="AK17:AK27" si="18">E17-U17</f>
        <v>-10</v>
      </c>
      <c r="AL17" s="7">
        <f t="shared" ref="AL17:AL27" si="19">F17-V17</f>
        <v>-133</v>
      </c>
      <c r="AM17" s="7">
        <f t="shared" ref="AM17:AM27" si="20">G17-W17</f>
        <v>-101</v>
      </c>
      <c r="AN17" s="7">
        <f t="shared" ref="AN17:AN27" si="21">H17-X17</f>
        <v>-101</v>
      </c>
      <c r="AO17" s="7">
        <f t="shared" ref="AO17:AO27" si="22">I17-Y17</f>
        <v>-102</v>
      </c>
      <c r="AP17" s="7">
        <f t="shared" ref="AP17:AP27" si="23">J17-Z17</f>
        <v>-33</v>
      </c>
      <c r="AQ17" s="7">
        <f t="shared" ref="AQ17:AQ27" si="24">K17-AA17</f>
        <v>0</v>
      </c>
      <c r="AR17" s="7">
        <f t="shared" ref="AR17:AR27" si="25">L17-AB17</f>
        <v>0</v>
      </c>
      <c r="AS17" s="7">
        <f t="shared" ref="AS17:AS27" si="26">M17-AC17</f>
        <v>0</v>
      </c>
      <c r="AT17" s="7">
        <f t="shared" ref="AT17:AT27" si="27">N17-AD17</f>
        <v>0</v>
      </c>
      <c r="AU17" s="7">
        <f t="shared" ref="AU17:AU27" si="28">O17-AE17</f>
        <v>0</v>
      </c>
      <c r="AV17" s="7">
        <f t="shared" ref="AV17:AV27" si="29">P17-AF17</f>
        <v>0</v>
      </c>
    </row>
    <row r="18" spans="1:48">
      <c r="A18" s="13" t="s">
        <v>1</v>
      </c>
      <c r="B18">
        <v>0</v>
      </c>
      <c r="C18">
        <v>0</v>
      </c>
      <c r="D18">
        <v>0</v>
      </c>
      <c r="E18">
        <v>0</v>
      </c>
      <c r="F18">
        <v>0</v>
      </c>
      <c r="G18">
        <v>72</v>
      </c>
      <c r="H18">
        <v>216</v>
      </c>
      <c r="I18">
        <v>288</v>
      </c>
      <c r="J18">
        <v>360</v>
      </c>
      <c r="K18">
        <v>432</v>
      </c>
      <c r="L18">
        <v>432</v>
      </c>
      <c r="M18">
        <v>432</v>
      </c>
      <c r="N18">
        <v>432</v>
      </c>
      <c r="O18">
        <v>432</v>
      </c>
      <c r="P18">
        <v>432</v>
      </c>
      <c r="R18">
        <v>0</v>
      </c>
      <c r="S18">
        <v>0</v>
      </c>
      <c r="T18">
        <v>0</v>
      </c>
      <c r="U18">
        <v>0</v>
      </c>
      <c r="V18">
        <v>0</v>
      </c>
      <c r="W18">
        <v>72</v>
      </c>
      <c r="X18">
        <v>216</v>
      </c>
      <c r="Y18">
        <v>216</v>
      </c>
      <c r="Z18">
        <v>216</v>
      </c>
      <c r="AA18">
        <v>288</v>
      </c>
      <c r="AB18">
        <v>360</v>
      </c>
      <c r="AC18">
        <v>432</v>
      </c>
      <c r="AD18">
        <v>432</v>
      </c>
      <c r="AE18">
        <v>432</v>
      </c>
      <c r="AF18">
        <v>432</v>
      </c>
      <c r="AH18" s="7">
        <f t="shared" si="15"/>
        <v>0</v>
      </c>
      <c r="AI18" s="7">
        <f t="shared" si="16"/>
        <v>0</v>
      </c>
      <c r="AJ18" s="7">
        <f t="shared" si="17"/>
        <v>0</v>
      </c>
      <c r="AK18" s="7">
        <f t="shared" si="18"/>
        <v>0</v>
      </c>
      <c r="AL18" s="7">
        <f t="shared" si="19"/>
        <v>0</v>
      </c>
      <c r="AM18" s="7">
        <f t="shared" si="20"/>
        <v>0</v>
      </c>
      <c r="AN18" s="7">
        <f t="shared" si="21"/>
        <v>0</v>
      </c>
      <c r="AO18" s="7">
        <f t="shared" si="22"/>
        <v>72</v>
      </c>
      <c r="AP18" s="7">
        <f t="shared" si="23"/>
        <v>144</v>
      </c>
      <c r="AQ18" s="7">
        <f t="shared" si="24"/>
        <v>144</v>
      </c>
      <c r="AR18" s="7">
        <f t="shared" si="25"/>
        <v>72</v>
      </c>
      <c r="AS18" s="7">
        <f t="shared" si="26"/>
        <v>0</v>
      </c>
      <c r="AT18" s="7">
        <f t="shared" si="27"/>
        <v>0</v>
      </c>
      <c r="AU18" s="7">
        <f t="shared" si="28"/>
        <v>0</v>
      </c>
      <c r="AV18" s="7">
        <f t="shared" si="29"/>
        <v>0</v>
      </c>
    </row>
    <row r="19" spans="1:48">
      <c r="A19" s="13" t="s">
        <v>1</v>
      </c>
      <c r="B19">
        <v>0</v>
      </c>
      <c r="C19">
        <v>0</v>
      </c>
      <c r="D19">
        <v>0</v>
      </c>
      <c r="E19">
        <v>0</v>
      </c>
      <c r="F19">
        <v>0</v>
      </c>
      <c r="G19">
        <v>1</v>
      </c>
      <c r="H19">
        <v>68</v>
      </c>
      <c r="I19">
        <v>144</v>
      </c>
      <c r="J19">
        <v>211</v>
      </c>
      <c r="K19">
        <v>288</v>
      </c>
      <c r="L19">
        <v>356</v>
      </c>
      <c r="M19">
        <v>432</v>
      </c>
      <c r="N19">
        <v>432</v>
      </c>
      <c r="O19">
        <v>432</v>
      </c>
      <c r="P19">
        <v>432</v>
      </c>
      <c r="R19">
        <v>0</v>
      </c>
      <c r="S19">
        <v>0</v>
      </c>
      <c r="T19">
        <v>0</v>
      </c>
      <c r="U19">
        <v>1</v>
      </c>
      <c r="V19">
        <v>1</v>
      </c>
      <c r="W19">
        <v>1</v>
      </c>
      <c r="X19">
        <v>68</v>
      </c>
      <c r="Y19">
        <v>144</v>
      </c>
      <c r="Z19">
        <v>211</v>
      </c>
      <c r="AA19">
        <v>288</v>
      </c>
      <c r="AB19">
        <v>356</v>
      </c>
      <c r="AC19">
        <v>432</v>
      </c>
      <c r="AD19">
        <v>432</v>
      </c>
      <c r="AE19">
        <v>432</v>
      </c>
      <c r="AF19">
        <v>432</v>
      </c>
      <c r="AH19" s="7">
        <f t="shared" si="15"/>
        <v>0</v>
      </c>
      <c r="AI19" s="7">
        <f t="shared" si="16"/>
        <v>0</v>
      </c>
      <c r="AJ19" s="7">
        <f t="shared" si="17"/>
        <v>0</v>
      </c>
      <c r="AK19" s="7">
        <f t="shared" si="18"/>
        <v>-1</v>
      </c>
      <c r="AL19" s="7">
        <f t="shared" si="19"/>
        <v>-1</v>
      </c>
      <c r="AM19" s="7">
        <f t="shared" si="20"/>
        <v>0</v>
      </c>
      <c r="AN19" s="7">
        <f t="shared" si="21"/>
        <v>0</v>
      </c>
      <c r="AO19" s="7">
        <f t="shared" si="22"/>
        <v>0</v>
      </c>
      <c r="AP19" s="7">
        <f t="shared" si="23"/>
        <v>0</v>
      </c>
      <c r="AQ19" s="7">
        <f t="shared" si="24"/>
        <v>0</v>
      </c>
      <c r="AR19" s="7">
        <f t="shared" si="25"/>
        <v>0</v>
      </c>
      <c r="AS19" s="7">
        <f t="shared" si="26"/>
        <v>0</v>
      </c>
      <c r="AT19" s="7">
        <f t="shared" si="27"/>
        <v>0</v>
      </c>
      <c r="AU19" s="7">
        <f t="shared" si="28"/>
        <v>0</v>
      </c>
      <c r="AV19" s="7">
        <f t="shared" si="29"/>
        <v>0</v>
      </c>
    </row>
    <row r="20" spans="1:48">
      <c r="A20" s="13" t="s">
        <v>1</v>
      </c>
      <c r="B20">
        <v>0</v>
      </c>
      <c r="C20">
        <v>0</v>
      </c>
      <c r="D20">
        <v>0</v>
      </c>
      <c r="E20">
        <v>0</v>
      </c>
      <c r="F20">
        <v>75</v>
      </c>
      <c r="G20">
        <v>150</v>
      </c>
      <c r="H20">
        <v>200</v>
      </c>
      <c r="I20">
        <v>250</v>
      </c>
      <c r="J20">
        <v>250</v>
      </c>
      <c r="K20">
        <v>250</v>
      </c>
      <c r="L20">
        <v>250</v>
      </c>
      <c r="M20">
        <v>250</v>
      </c>
      <c r="N20">
        <v>250</v>
      </c>
      <c r="O20">
        <v>250</v>
      </c>
      <c r="P20">
        <v>250</v>
      </c>
      <c r="R20">
        <v>0</v>
      </c>
      <c r="S20">
        <v>0</v>
      </c>
      <c r="T20">
        <v>0</v>
      </c>
      <c r="U20">
        <v>75</v>
      </c>
      <c r="V20">
        <v>150</v>
      </c>
      <c r="W20">
        <v>200</v>
      </c>
      <c r="X20">
        <v>250</v>
      </c>
      <c r="Y20">
        <v>250</v>
      </c>
      <c r="Z20">
        <v>250</v>
      </c>
      <c r="AA20">
        <v>250</v>
      </c>
      <c r="AB20">
        <v>250</v>
      </c>
      <c r="AC20">
        <v>250</v>
      </c>
      <c r="AD20">
        <v>250</v>
      </c>
      <c r="AE20">
        <v>250</v>
      </c>
      <c r="AF20">
        <v>250</v>
      </c>
      <c r="AH20" s="7">
        <f t="shared" si="15"/>
        <v>0</v>
      </c>
      <c r="AI20" s="7">
        <f t="shared" si="16"/>
        <v>0</v>
      </c>
      <c r="AJ20" s="7">
        <f t="shared" si="17"/>
        <v>0</v>
      </c>
      <c r="AK20" s="7">
        <f t="shared" si="18"/>
        <v>-75</v>
      </c>
      <c r="AL20" s="7">
        <f t="shared" si="19"/>
        <v>-75</v>
      </c>
      <c r="AM20" s="7">
        <f t="shared" si="20"/>
        <v>-50</v>
      </c>
      <c r="AN20" s="7">
        <f t="shared" si="21"/>
        <v>-50</v>
      </c>
      <c r="AO20" s="7">
        <f t="shared" si="22"/>
        <v>0</v>
      </c>
      <c r="AP20" s="7">
        <f t="shared" si="23"/>
        <v>0</v>
      </c>
      <c r="AQ20" s="7">
        <f t="shared" si="24"/>
        <v>0</v>
      </c>
      <c r="AR20" s="7">
        <f t="shared" si="25"/>
        <v>0</v>
      </c>
      <c r="AS20" s="7">
        <f t="shared" si="26"/>
        <v>0</v>
      </c>
      <c r="AT20" s="7">
        <f t="shared" si="27"/>
        <v>0</v>
      </c>
      <c r="AU20" s="7">
        <f t="shared" si="28"/>
        <v>0</v>
      </c>
      <c r="AV20" s="7">
        <f t="shared" si="29"/>
        <v>0</v>
      </c>
    </row>
    <row r="21" spans="1:48">
      <c r="A21" s="13" t="s">
        <v>1</v>
      </c>
      <c r="B21">
        <v>0</v>
      </c>
      <c r="C21">
        <v>0</v>
      </c>
      <c r="D21">
        <v>15</v>
      </c>
      <c r="E21">
        <v>155</v>
      </c>
      <c r="F21">
        <v>240</v>
      </c>
      <c r="G21">
        <v>240</v>
      </c>
      <c r="H21">
        <v>240</v>
      </c>
      <c r="I21">
        <v>240</v>
      </c>
      <c r="J21">
        <v>240</v>
      </c>
      <c r="K21">
        <v>240</v>
      </c>
      <c r="L21">
        <v>240</v>
      </c>
      <c r="M21">
        <v>240</v>
      </c>
      <c r="N21">
        <v>240</v>
      </c>
      <c r="O21">
        <v>240</v>
      </c>
      <c r="P21">
        <v>240</v>
      </c>
      <c r="R21">
        <v>0</v>
      </c>
      <c r="S21">
        <v>0</v>
      </c>
      <c r="T21">
        <v>50</v>
      </c>
      <c r="U21">
        <v>240</v>
      </c>
      <c r="V21">
        <v>240</v>
      </c>
      <c r="W21">
        <v>240</v>
      </c>
      <c r="X21">
        <v>240</v>
      </c>
      <c r="Y21">
        <v>240</v>
      </c>
      <c r="Z21">
        <v>240</v>
      </c>
      <c r="AA21">
        <v>240</v>
      </c>
      <c r="AB21">
        <v>240</v>
      </c>
      <c r="AC21">
        <v>240</v>
      </c>
      <c r="AD21">
        <v>240</v>
      </c>
      <c r="AE21">
        <v>240</v>
      </c>
      <c r="AF21">
        <v>240</v>
      </c>
      <c r="AH21" s="7">
        <f t="shared" si="15"/>
        <v>0</v>
      </c>
      <c r="AI21" s="7">
        <f t="shared" si="16"/>
        <v>0</v>
      </c>
      <c r="AJ21" s="7">
        <f t="shared" si="17"/>
        <v>-35</v>
      </c>
      <c r="AK21" s="7">
        <f t="shared" si="18"/>
        <v>-85</v>
      </c>
      <c r="AL21" s="7">
        <f t="shared" si="19"/>
        <v>0</v>
      </c>
      <c r="AM21" s="7">
        <f t="shared" si="20"/>
        <v>0</v>
      </c>
      <c r="AN21" s="7">
        <f t="shared" si="21"/>
        <v>0</v>
      </c>
      <c r="AO21" s="7">
        <f t="shared" si="22"/>
        <v>0</v>
      </c>
      <c r="AP21" s="7">
        <f t="shared" si="23"/>
        <v>0</v>
      </c>
      <c r="AQ21" s="7">
        <f t="shared" si="24"/>
        <v>0</v>
      </c>
      <c r="AR21" s="7">
        <f t="shared" si="25"/>
        <v>0</v>
      </c>
      <c r="AS21" s="7">
        <f t="shared" si="26"/>
        <v>0</v>
      </c>
      <c r="AT21" s="7">
        <f t="shared" si="27"/>
        <v>0</v>
      </c>
      <c r="AU21" s="7">
        <f t="shared" si="28"/>
        <v>0</v>
      </c>
      <c r="AV21" s="7">
        <f t="shared" si="29"/>
        <v>0</v>
      </c>
    </row>
    <row r="22" spans="1:48">
      <c r="A22" s="13" t="s">
        <v>1</v>
      </c>
      <c r="B22">
        <v>0</v>
      </c>
      <c r="C22">
        <v>0</v>
      </c>
      <c r="D22">
        <v>0</v>
      </c>
      <c r="E22">
        <v>0</v>
      </c>
      <c r="F22">
        <v>0</v>
      </c>
      <c r="G22">
        <v>10</v>
      </c>
      <c r="H22">
        <v>107</v>
      </c>
      <c r="I22">
        <v>228</v>
      </c>
      <c r="J22">
        <v>228</v>
      </c>
      <c r="K22">
        <v>228</v>
      </c>
      <c r="L22">
        <v>228</v>
      </c>
      <c r="M22">
        <v>228</v>
      </c>
      <c r="N22">
        <v>228</v>
      </c>
      <c r="O22">
        <v>228</v>
      </c>
      <c r="P22">
        <v>228</v>
      </c>
      <c r="R22">
        <v>0</v>
      </c>
      <c r="S22">
        <v>0</v>
      </c>
      <c r="T22">
        <v>0</v>
      </c>
      <c r="U22">
        <v>0</v>
      </c>
      <c r="V22">
        <v>30</v>
      </c>
      <c r="W22">
        <v>228</v>
      </c>
      <c r="X22">
        <v>228</v>
      </c>
      <c r="Y22">
        <v>228</v>
      </c>
      <c r="Z22">
        <v>228</v>
      </c>
      <c r="AA22">
        <v>228</v>
      </c>
      <c r="AB22">
        <v>228</v>
      </c>
      <c r="AC22">
        <v>228</v>
      </c>
      <c r="AD22">
        <v>228</v>
      </c>
      <c r="AE22">
        <v>228</v>
      </c>
      <c r="AF22">
        <v>228</v>
      </c>
      <c r="AH22" s="7">
        <f t="shared" si="15"/>
        <v>0</v>
      </c>
      <c r="AI22" s="7">
        <f t="shared" si="16"/>
        <v>0</v>
      </c>
      <c r="AJ22" s="7">
        <f t="shared" si="17"/>
        <v>0</v>
      </c>
      <c r="AK22" s="7">
        <f t="shared" si="18"/>
        <v>0</v>
      </c>
      <c r="AL22" s="7">
        <f t="shared" si="19"/>
        <v>-30</v>
      </c>
      <c r="AM22" s="7">
        <f t="shared" si="20"/>
        <v>-218</v>
      </c>
      <c r="AN22" s="7">
        <f t="shared" si="21"/>
        <v>-121</v>
      </c>
      <c r="AO22" s="7">
        <f t="shared" si="22"/>
        <v>0</v>
      </c>
      <c r="AP22" s="7">
        <f t="shared" si="23"/>
        <v>0</v>
      </c>
      <c r="AQ22" s="7">
        <f t="shared" si="24"/>
        <v>0</v>
      </c>
      <c r="AR22" s="7">
        <f t="shared" si="25"/>
        <v>0</v>
      </c>
      <c r="AS22" s="7">
        <f t="shared" si="26"/>
        <v>0</v>
      </c>
      <c r="AT22" s="7">
        <f t="shared" si="27"/>
        <v>0</v>
      </c>
      <c r="AU22" s="7">
        <f t="shared" si="28"/>
        <v>0</v>
      </c>
      <c r="AV22" s="7">
        <f t="shared" si="29"/>
        <v>0</v>
      </c>
    </row>
    <row r="23" spans="1:48">
      <c r="A23" s="13" t="s">
        <v>1</v>
      </c>
      <c r="B23">
        <v>0</v>
      </c>
      <c r="C23">
        <v>0</v>
      </c>
      <c r="D23">
        <v>0</v>
      </c>
      <c r="E23">
        <v>12</v>
      </c>
      <c r="F23">
        <v>216</v>
      </c>
      <c r="G23">
        <v>216</v>
      </c>
      <c r="H23">
        <v>216</v>
      </c>
      <c r="I23">
        <v>216</v>
      </c>
      <c r="J23">
        <v>216</v>
      </c>
      <c r="K23">
        <v>216</v>
      </c>
      <c r="L23">
        <v>216</v>
      </c>
      <c r="M23">
        <v>216</v>
      </c>
      <c r="N23">
        <v>216</v>
      </c>
      <c r="O23">
        <v>216</v>
      </c>
      <c r="P23">
        <v>216</v>
      </c>
      <c r="R23">
        <v>0</v>
      </c>
      <c r="S23">
        <v>0</v>
      </c>
      <c r="T23">
        <v>6</v>
      </c>
      <c r="U23">
        <v>30</v>
      </c>
      <c r="V23">
        <v>216</v>
      </c>
      <c r="W23">
        <v>216</v>
      </c>
      <c r="X23">
        <v>216</v>
      </c>
      <c r="Y23">
        <v>216</v>
      </c>
      <c r="Z23">
        <v>216</v>
      </c>
      <c r="AA23">
        <v>216</v>
      </c>
      <c r="AB23">
        <v>216</v>
      </c>
      <c r="AC23">
        <v>216</v>
      </c>
      <c r="AD23">
        <v>216</v>
      </c>
      <c r="AE23">
        <v>216</v>
      </c>
      <c r="AF23">
        <v>216</v>
      </c>
      <c r="AH23" s="7">
        <f t="shared" si="15"/>
        <v>0</v>
      </c>
      <c r="AI23" s="7">
        <f t="shared" si="16"/>
        <v>0</v>
      </c>
      <c r="AJ23" s="7">
        <f t="shared" si="17"/>
        <v>-6</v>
      </c>
      <c r="AK23" s="7">
        <f t="shared" si="18"/>
        <v>-18</v>
      </c>
      <c r="AL23" s="7">
        <f t="shared" si="19"/>
        <v>0</v>
      </c>
      <c r="AM23" s="7">
        <f t="shared" si="20"/>
        <v>0</v>
      </c>
      <c r="AN23" s="7">
        <f t="shared" si="21"/>
        <v>0</v>
      </c>
      <c r="AO23" s="7">
        <f t="shared" si="22"/>
        <v>0</v>
      </c>
      <c r="AP23" s="7">
        <f t="shared" si="23"/>
        <v>0</v>
      </c>
      <c r="AQ23" s="7">
        <f t="shared" si="24"/>
        <v>0</v>
      </c>
      <c r="AR23" s="7">
        <f t="shared" si="25"/>
        <v>0</v>
      </c>
      <c r="AS23" s="7">
        <f t="shared" si="26"/>
        <v>0</v>
      </c>
      <c r="AT23" s="7">
        <f t="shared" si="27"/>
        <v>0</v>
      </c>
      <c r="AU23" s="7">
        <f t="shared" si="28"/>
        <v>0</v>
      </c>
      <c r="AV23" s="7">
        <f t="shared" si="29"/>
        <v>0</v>
      </c>
    </row>
    <row r="24" spans="1:48">
      <c r="A24" s="13" t="s">
        <v>1</v>
      </c>
      <c r="B24">
        <v>0</v>
      </c>
      <c r="C24">
        <v>0</v>
      </c>
      <c r="D24">
        <v>0</v>
      </c>
      <c r="E24">
        <v>72</v>
      </c>
      <c r="F24">
        <v>128</v>
      </c>
      <c r="G24">
        <v>182</v>
      </c>
      <c r="H24">
        <v>182</v>
      </c>
      <c r="I24">
        <v>182</v>
      </c>
      <c r="J24">
        <v>182</v>
      </c>
      <c r="K24">
        <v>182</v>
      </c>
      <c r="L24">
        <v>182</v>
      </c>
      <c r="M24">
        <v>182</v>
      </c>
      <c r="N24">
        <v>182</v>
      </c>
      <c r="O24">
        <v>182</v>
      </c>
      <c r="P24">
        <v>182</v>
      </c>
      <c r="R24">
        <v>0</v>
      </c>
      <c r="S24">
        <v>0</v>
      </c>
      <c r="T24">
        <v>0</v>
      </c>
      <c r="U24">
        <v>95</v>
      </c>
      <c r="V24">
        <v>182</v>
      </c>
      <c r="W24">
        <v>182</v>
      </c>
      <c r="X24">
        <v>182</v>
      </c>
      <c r="Y24">
        <v>182</v>
      </c>
      <c r="Z24">
        <v>182</v>
      </c>
      <c r="AA24">
        <v>182</v>
      </c>
      <c r="AB24">
        <v>182</v>
      </c>
      <c r="AC24">
        <v>182</v>
      </c>
      <c r="AD24">
        <v>182</v>
      </c>
      <c r="AE24">
        <v>182</v>
      </c>
      <c r="AF24">
        <v>182</v>
      </c>
      <c r="AH24" s="7">
        <f t="shared" si="15"/>
        <v>0</v>
      </c>
      <c r="AI24" s="7">
        <f t="shared" si="16"/>
        <v>0</v>
      </c>
      <c r="AJ24" s="7">
        <f t="shared" si="17"/>
        <v>0</v>
      </c>
      <c r="AK24" s="7">
        <f t="shared" si="18"/>
        <v>-23</v>
      </c>
      <c r="AL24" s="7">
        <f t="shared" si="19"/>
        <v>-54</v>
      </c>
      <c r="AM24" s="7">
        <f t="shared" si="20"/>
        <v>0</v>
      </c>
      <c r="AN24" s="7">
        <f t="shared" si="21"/>
        <v>0</v>
      </c>
      <c r="AO24" s="7">
        <f t="shared" si="22"/>
        <v>0</v>
      </c>
      <c r="AP24" s="7">
        <f t="shared" si="23"/>
        <v>0</v>
      </c>
      <c r="AQ24" s="7">
        <f t="shared" si="24"/>
        <v>0</v>
      </c>
      <c r="AR24" s="7">
        <f t="shared" si="25"/>
        <v>0</v>
      </c>
      <c r="AS24" s="7">
        <f t="shared" si="26"/>
        <v>0</v>
      </c>
      <c r="AT24" s="7">
        <f t="shared" si="27"/>
        <v>0</v>
      </c>
      <c r="AU24" s="7">
        <f t="shared" si="28"/>
        <v>0</v>
      </c>
      <c r="AV24" s="7">
        <f t="shared" si="29"/>
        <v>0</v>
      </c>
    </row>
    <row r="25" spans="1:48">
      <c r="A25" s="13" t="s">
        <v>1</v>
      </c>
      <c r="B25">
        <v>0</v>
      </c>
      <c r="C25">
        <v>0</v>
      </c>
      <c r="D25">
        <v>0</v>
      </c>
      <c r="E25">
        <v>60</v>
      </c>
      <c r="F25">
        <v>120</v>
      </c>
      <c r="G25">
        <v>120</v>
      </c>
      <c r="H25">
        <v>120</v>
      </c>
      <c r="I25">
        <v>180</v>
      </c>
      <c r="J25">
        <v>180</v>
      </c>
      <c r="K25">
        <v>180</v>
      </c>
      <c r="L25">
        <v>180</v>
      </c>
      <c r="M25">
        <v>180</v>
      </c>
      <c r="N25">
        <v>180</v>
      </c>
      <c r="O25">
        <v>180</v>
      </c>
      <c r="P25">
        <v>180</v>
      </c>
      <c r="R25">
        <v>0</v>
      </c>
      <c r="S25">
        <v>0</v>
      </c>
      <c r="T25">
        <v>0</v>
      </c>
      <c r="U25">
        <v>60</v>
      </c>
      <c r="V25">
        <v>120</v>
      </c>
      <c r="W25">
        <v>140</v>
      </c>
      <c r="X25">
        <v>180</v>
      </c>
      <c r="Y25">
        <v>180</v>
      </c>
      <c r="Z25">
        <v>180</v>
      </c>
      <c r="AA25">
        <v>180</v>
      </c>
      <c r="AB25">
        <v>180</v>
      </c>
      <c r="AC25">
        <v>180</v>
      </c>
      <c r="AD25">
        <v>180</v>
      </c>
      <c r="AE25">
        <v>180</v>
      </c>
      <c r="AF25">
        <v>180</v>
      </c>
      <c r="AH25" s="7">
        <f t="shared" si="15"/>
        <v>0</v>
      </c>
      <c r="AI25" s="7">
        <f t="shared" si="16"/>
        <v>0</v>
      </c>
      <c r="AJ25" s="7">
        <f t="shared" si="17"/>
        <v>0</v>
      </c>
      <c r="AK25" s="7">
        <f t="shared" si="18"/>
        <v>0</v>
      </c>
      <c r="AL25" s="7">
        <f t="shared" si="19"/>
        <v>0</v>
      </c>
      <c r="AM25" s="7">
        <f t="shared" si="20"/>
        <v>-20</v>
      </c>
      <c r="AN25" s="7">
        <f t="shared" si="21"/>
        <v>-60</v>
      </c>
      <c r="AO25" s="7">
        <f t="shared" si="22"/>
        <v>0</v>
      </c>
      <c r="AP25" s="7">
        <f t="shared" si="23"/>
        <v>0</v>
      </c>
      <c r="AQ25" s="7">
        <f t="shared" si="24"/>
        <v>0</v>
      </c>
      <c r="AR25" s="7">
        <f t="shared" si="25"/>
        <v>0</v>
      </c>
      <c r="AS25" s="7">
        <f t="shared" si="26"/>
        <v>0</v>
      </c>
      <c r="AT25" s="7">
        <f t="shared" si="27"/>
        <v>0</v>
      </c>
      <c r="AU25" s="7">
        <f t="shared" si="28"/>
        <v>0</v>
      </c>
      <c r="AV25" s="7">
        <f t="shared" si="29"/>
        <v>0</v>
      </c>
    </row>
    <row r="26" spans="1:48">
      <c r="A26" s="13" t="s">
        <v>1</v>
      </c>
      <c r="B26">
        <v>0</v>
      </c>
      <c r="C26">
        <v>0</v>
      </c>
      <c r="D26">
        <v>0</v>
      </c>
      <c r="E26">
        <v>15</v>
      </c>
      <c r="F26">
        <v>72</v>
      </c>
      <c r="G26">
        <v>165</v>
      </c>
      <c r="H26">
        <v>180</v>
      </c>
      <c r="I26">
        <v>180</v>
      </c>
      <c r="J26">
        <v>180</v>
      </c>
      <c r="K26">
        <v>180</v>
      </c>
      <c r="L26">
        <v>180</v>
      </c>
      <c r="M26">
        <v>180</v>
      </c>
      <c r="N26">
        <v>180</v>
      </c>
      <c r="O26">
        <v>180</v>
      </c>
      <c r="P26">
        <v>180</v>
      </c>
      <c r="R26">
        <v>0</v>
      </c>
      <c r="S26">
        <v>0</v>
      </c>
      <c r="T26">
        <v>0</v>
      </c>
      <c r="U26">
        <v>72</v>
      </c>
      <c r="V26">
        <v>180</v>
      </c>
      <c r="W26">
        <v>180</v>
      </c>
      <c r="X26">
        <v>180</v>
      </c>
      <c r="Y26">
        <v>180</v>
      </c>
      <c r="Z26">
        <v>180</v>
      </c>
      <c r="AA26">
        <v>180</v>
      </c>
      <c r="AB26">
        <v>180</v>
      </c>
      <c r="AC26">
        <v>180</v>
      </c>
      <c r="AD26">
        <v>180</v>
      </c>
      <c r="AE26">
        <v>180</v>
      </c>
      <c r="AF26">
        <v>180</v>
      </c>
      <c r="AH26" s="7">
        <f t="shared" si="15"/>
        <v>0</v>
      </c>
      <c r="AI26" s="7">
        <f t="shared" si="16"/>
        <v>0</v>
      </c>
      <c r="AJ26" s="7">
        <f t="shared" si="17"/>
        <v>0</v>
      </c>
      <c r="AK26" s="7">
        <f t="shared" si="18"/>
        <v>-57</v>
      </c>
      <c r="AL26" s="7">
        <f t="shared" si="19"/>
        <v>-108</v>
      </c>
      <c r="AM26" s="7">
        <f t="shared" si="20"/>
        <v>-15</v>
      </c>
      <c r="AN26" s="7">
        <f t="shared" si="21"/>
        <v>0</v>
      </c>
      <c r="AO26" s="7">
        <f t="shared" si="22"/>
        <v>0</v>
      </c>
      <c r="AP26" s="7">
        <f t="shared" si="23"/>
        <v>0</v>
      </c>
      <c r="AQ26" s="7">
        <f t="shared" si="24"/>
        <v>0</v>
      </c>
      <c r="AR26" s="7">
        <f t="shared" si="25"/>
        <v>0</v>
      </c>
      <c r="AS26" s="7">
        <f t="shared" si="26"/>
        <v>0</v>
      </c>
      <c r="AT26" s="7">
        <f t="shared" si="27"/>
        <v>0</v>
      </c>
      <c r="AU26" s="7">
        <f t="shared" si="28"/>
        <v>0</v>
      </c>
      <c r="AV26" s="7">
        <f t="shared" si="29"/>
        <v>0</v>
      </c>
    </row>
    <row r="27" spans="1:48">
      <c r="A27" s="13" t="s">
        <v>1</v>
      </c>
      <c r="B27">
        <v>0</v>
      </c>
      <c r="C27">
        <v>0</v>
      </c>
      <c r="D27">
        <v>0</v>
      </c>
      <c r="E27">
        <v>40</v>
      </c>
      <c r="F27">
        <v>110</v>
      </c>
      <c r="G27">
        <v>175</v>
      </c>
      <c r="H27">
        <v>180</v>
      </c>
      <c r="I27">
        <v>180</v>
      </c>
      <c r="J27">
        <v>180</v>
      </c>
      <c r="K27">
        <v>180</v>
      </c>
      <c r="L27">
        <v>180</v>
      </c>
      <c r="M27">
        <v>180</v>
      </c>
      <c r="N27">
        <v>180</v>
      </c>
      <c r="O27">
        <v>180</v>
      </c>
      <c r="P27">
        <v>180</v>
      </c>
      <c r="R27">
        <v>0</v>
      </c>
      <c r="S27">
        <v>0</v>
      </c>
      <c r="T27">
        <v>25</v>
      </c>
      <c r="U27">
        <v>180</v>
      </c>
      <c r="V27">
        <v>180</v>
      </c>
      <c r="W27">
        <v>180</v>
      </c>
      <c r="X27">
        <v>180</v>
      </c>
      <c r="Y27">
        <v>180</v>
      </c>
      <c r="Z27">
        <v>180</v>
      </c>
      <c r="AA27">
        <v>180</v>
      </c>
      <c r="AB27">
        <v>180</v>
      </c>
      <c r="AC27">
        <v>180</v>
      </c>
      <c r="AD27">
        <v>180</v>
      </c>
      <c r="AE27">
        <v>180</v>
      </c>
      <c r="AF27">
        <v>180</v>
      </c>
      <c r="AH27" s="7">
        <f t="shared" si="15"/>
        <v>0</v>
      </c>
      <c r="AI27" s="7">
        <f t="shared" si="16"/>
        <v>0</v>
      </c>
      <c r="AJ27" s="7">
        <f t="shared" si="17"/>
        <v>-25</v>
      </c>
      <c r="AK27" s="7">
        <f t="shared" si="18"/>
        <v>-140</v>
      </c>
      <c r="AL27" s="7">
        <f t="shared" si="19"/>
        <v>-70</v>
      </c>
      <c r="AM27" s="7">
        <f t="shared" si="20"/>
        <v>-5</v>
      </c>
      <c r="AN27" s="7">
        <f t="shared" si="21"/>
        <v>0</v>
      </c>
      <c r="AO27" s="7">
        <f t="shared" si="22"/>
        <v>0</v>
      </c>
      <c r="AP27" s="7">
        <f t="shared" si="23"/>
        <v>0</v>
      </c>
      <c r="AQ27" s="7">
        <f t="shared" si="24"/>
        <v>0</v>
      </c>
      <c r="AR27" s="7">
        <f t="shared" si="25"/>
        <v>0</v>
      </c>
      <c r="AS27" s="7">
        <f t="shared" si="26"/>
        <v>0</v>
      </c>
      <c r="AT27" s="7">
        <f t="shared" si="27"/>
        <v>0</v>
      </c>
      <c r="AU27" s="7">
        <f t="shared" si="28"/>
        <v>0</v>
      </c>
      <c r="AV27" s="7">
        <f t="shared" si="29"/>
        <v>0</v>
      </c>
    </row>
  </sheetData>
  <autoFilter ref="AH2:AV24" xr:uid="{0411E4B9-CD03-43BF-8D7A-2B5B869632CF}"/>
  <phoneticPr fontId="10" type="noConversion"/>
  <pageMargins left="0.7" right="0.7" top="0.75" bottom="0.75" header="0.3" footer="0.3"/>
  <pageSetup orientation="portrait" r:id="rId1"/>
  <headerFooter>
    <oddHeader>&amp;L&amp;F&amp;R&amp;"Aptos Narrow,Bold"PUBLIC DISCLOSURE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D8390-0193-449C-8EAF-663AC54BFF29}">
  <sheetPr>
    <tabColor rgb="FF00B050"/>
  </sheetPr>
  <dimension ref="A1:AE7"/>
  <sheetViews>
    <sheetView view="pageLayout" zoomScaleNormal="100" workbookViewId="0">
      <selection activeCell="A23" sqref="A23"/>
    </sheetView>
  </sheetViews>
  <sheetFormatPr defaultRowHeight="15"/>
  <cols>
    <col min="1" max="1" width="40.42578125" style="6" bestFit="1" customWidth="1"/>
    <col min="2" max="2" width="25" style="6" bestFit="1" customWidth="1"/>
    <col min="3" max="3" width="24" style="6" bestFit="1" customWidth="1"/>
  </cols>
  <sheetData>
    <row r="1" spans="1:31" s="1" customFormat="1">
      <c r="A1" s="11" t="s">
        <v>69</v>
      </c>
      <c r="B1" s="11" t="s">
        <v>59</v>
      </c>
      <c r="C1" s="11" t="s">
        <v>52</v>
      </c>
    </row>
    <row r="2" spans="1:31" s="4" customFormat="1">
      <c r="A2" s="13" t="s">
        <v>1</v>
      </c>
      <c r="B2" s="13" t="s">
        <v>38</v>
      </c>
      <c r="C2" s="13" t="s">
        <v>33</v>
      </c>
    </row>
    <row r="3" spans="1:31" s="4" customFormat="1">
      <c r="A3" s="13" t="s">
        <v>1</v>
      </c>
      <c r="B3" s="13" t="s">
        <v>45</v>
      </c>
      <c r="C3" s="13" t="s">
        <v>38</v>
      </c>
    </row>
    <row r="4" spans="1:31" s="4" customFormat="1">
      <c r="A4" s="13" t="s">
        <v>1</v>
      </c>
      <c r="B4" s="13" t="s">
        <v>45</v>
      </c>
      <c r="C4" s="13" t="s">
        <v>33</v>
      </c>
    </row>
    <row r="5" spans="1:31">
      <c r="A5" s="13" t="s">
        <v>1</v>
      </c>
      <c r="B5" s="13" t="s">
        <v>45</v>
      </c>
      <c r="C5" s="13" t="s">
        <v>38</v>
      </c>
    </row>
    <row r="7" spans="1:31" s="5" customFormat="1">
      <c r="A7" s="6"/>
      <c r="B7" s="6"/>
      <c r="C7" s="6"/>
      <c r="D7"/>
      <c r="E7"/>
      <c r="F7"/>
      <c r="G7"/>
      <c r="H7"/>
      <c r="I7"/>
      <c r="J7"/>
      <c r="K7"/>
      <c r="L7"/>
      <c r="M7"/>
      <c r="N7"/>
      <c r="O7"/>
      <c r="P7"/>
      <c r="Q7"/>
      <c r="R7"/>
      <c r="S7"/>
      <c r="T7"/>
      <c r="U7"/>
      <c r="V7"/>
      <c r="W7"/>
      <c r="X7"/>
      <c r="Y7"/>
      <c r="Z7"/>
      <c r="AA7"/>
      <c r="AB7"/>
      <c r="AC7"/>
      <c r="AD7"/>
      <c r="AE7"/>
    </row>
  </sheetData>
  <pageMargins left="0.7" right="0.7" top="0.75" bottom="0.75" header="0.3" footer="0.3"/>
  <pageSetup orientation="portrait" r:id="rId1"/>
  <headerFooter>
    <oddHeader>&amp;L&amp;F&amp;R&amp;"Aptos Narrow,Bold"PUBLIC DISCLOSURE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6069F-18F7-44B1-B703-0F9FCD6E087B}">
  <sheetPr>
    <tabColor rgb="FF00B050"/>
  </sheetPr>
  <dimension ref="A1:C27"/>
  <sheetViews>
    <sheetView view="pageLayout" zoomScaleNormal="100" workbookViewId="0">
      <selection activeCell="A23" sqref="A23"/>
    </sheetView>
  </sheetViews>
  <sheetFormatPr defaultColWidth="8.85546875" defaultRowHeight="15"/>
  <cols>
    <col min="1" max="1" width="44.42578125" style="6" bestFit="1" customWidth="1"/>
    <col min="2" max="2" width="32.85546875" style="6" bestFit="1" customWidth="1"/>
    <col min="3" max="3" width="25.140625" style="6" bestFit="1" customWidth="1"/>
    <col min="4" max="16384" width="8.85546875" style="6"/>
  </cols>
  <sheetData>
    <row r="1" spans="1:3">
      <c r="A1" s="9" t="s">
        <v>69</v>
      </c>
      <c r="B1" s="9" t="s">
        <v>70</v>
      </c>
      <c r="C1" s="9" t="s">
        <v>71</v>
      </c>
    </row>
    <row r="2" spans="1:3">
      <c r="A2" s="13" t="s">
        <v>1</v>
      </c>
      <c r="B2" s="14">
        <v>1200</v>
      </c>
      <c r="C2" s="8" t="s">
        <v>72</v>
      </c>
    </row>
    <row r="3" spans="1:3">
      <c r="A3" s="13" t="s">
        <v>1</v>
      </c>
      <c r="B3" s="14">
        <v>1200</v>
      </c>
      <c r="C3" s="8" t="s">
        <v>72</v>
      </c>
    </row>
    <row r="4" spans="1:3">
      <c r="A4" s="13" t="s">
        <v>1</v>
      </c>
      <c r="B4" s="14">
        <v>1200</v>
      </c>
      <c r="C4" s="8" t="s">
        <v>72</v>
      </c>
    </row>
    <row r="5" spans="1:3">
      <c r="A5" s="13" t="s">
        <v>1</v>
      </c>
      <c r="B5" s="14">
        <v>1200</v>
      </c>
      <c r="C5" s="8" t="s">
        <v>72</v>
      </c>
    </row>
    <row r="6" spans="1:3">
      <c r="A6" s="13" t="s">
        <v>1</v>
      </c>
      <c r="B6" s="14">
        <v>1186</v>
      </c>
      <c r="C6" s="8" t="s">
        <v>72</v>
      </c>
    </row>
    <row r="7" spans="1:3">
      <c r="A7" s="13" t="s">
        <v>1</v>
      </c>
      <c r="B7" s="14">
        <v>1150</v>
      </c>
      <c r="C7" s="8" t="s">
        <v>73</v>
      </c>
    </row>
    <row r="8" spans="1:3">
      <c r="A8" s="13" t="s">
        <v>1</v>
      </c>
      <c r="B8" s="14">
        <v>1000</v>
      </c>
      <c r="C8" s="8" t="s">
        <v>73</v>
      </c>
    </row>
    <row r="9" spans="1:3">
      <c r="A9" s="13" t="s">
        <v>1</v>
      </c>
      <c r="B9" s="14">
        <v>750</v>
      </c>
      <c r="C9" s="8" t="s">
        <v>72</v>
      </c>
    </row>
    <row r="10" spans="1:3">
      <c r="A10" s="13" t="s">
        <v>1</v>
      </c>
      <c r="B10" s="14">
        <v>650</v>
      </c>
      <c r="C10" s="8" t="s">
        <v>74</v>
      </c>
    </row>
    <row r="11" spans="1:3">
      <c r="A11" s="13" t="s">
        <v>1</v>
      </c>
      <c r="B11" s="14">
        <v>600</v>
      </c>
      <c r="C11" s="8" t="s">
        <v>74</v>
      </c>
    </row>
    <row r="12" spans="1:3">
      <c r="A12" s="13" t="s">
        <v>1</v>
      </c>
      <c r="B12" s="14">
        <v>597</v>
      </c>
      <c r="C12" s="8" t="s">
        <v>72</v>
      </c>
    </row>
    <row r="13" spans="1:3">
      <c r="A13" s="13" t="s">
        <v>1</v>
      </c>
      <c r="B13" s="14">
        <v>500</v>
      </c>
      <c r="C13" s="13" t="s">
        <v>75</v>
      </c>
    </row>
    <row r="14" spans="1:3">
      <c r="A14" s="13" t="s">
        <v>1</v>
      </c>
      <c r="B14" s="14">
        <v>470</v>
      </c>
      <c r="C14" s="8" t="s">
        <v>72</v>
      </c>
    </row>
    <row r="15" spans="1:3">
      <c r="A15" s="13" t="s">
        <v>1</v>
      </c>
      <c r="B15" s="14">
        <v>460</v>
      </c>
      <c r="C15" s="8" t="s">
        <v>72</v>
      </c>
    </row>
    <row r="16" spans="1:3">
      <c r="A16" s="13" t="s">
        <v>1</v>
      </c>
      <c r="B16" s="14">
        <v>350</v>
      </c>
      <c r="C16" s="8" t="s">
        <v>72</v>
      </c>
    </row>
    <row r="17" spans="1:3">
      <c r="A17" s="13" t="s">
        <v>1</v>
      </c>
      <c r="B17" s="14">
        <v>300</v>
      </c>
      <c r="C17" s="8" t="s">
        <v>76</v>
      </c>
    </row>
    <row r="18" spans="1:3">
      <c r="A18" s="13" t="s">
        <v>1</v>
      </c>
      <c r="B18" s="14">
        <v>250</v>
      </c>
      <c r="C18" s="8" t="s">
        <v>72</v>
      </c>
    </row>
    <row r="19" spans="1:3">
      <c r="A19" s="13" t="s">
        <v>1</v>
      </c>
      <c r="B19" s="14">
        <v>250</v>
      </c>
      <c r="C19" s="8" t="s">
        <v>72</v>
      </c>
    </row>
    <row r="20" spans="1:3">
      <c r="A20" s="13" t="s">
        <v>1</v>
      </c>
      <c r="B20" s="14">
        <v>240</v>
      </c>
      <c r="C20" s="8" t="s">
        <v>77</v>
      </c>
    </row>
    <row r="21" spans="1:3">
      <c r="A21" s="13" t="s">
        <v>1</v>
      </c>
      <c r="B21" s="14">
        <v>180</v>
      </c>
      <c r="C21" s="13" t="s">
        <v>75</v>
      </c>
    </row>
    <row r="22" spans="1:3">
      <c r="A22" s="13" t="s">
        <v>1</v>
      </c>
      <c r="B22" s="14">
        <v>180</v>
      </c>
      <c r="C22" s="13" t="s">
        <v>75</v>
      </c>
    </row>
    <row r="23" spans="1:3">
      <c r="A23" s="13" t="s">
        <v>1</v>
      </c>
      <c r="B23" s="14">
        <v>162</v>
      </c>
      <c r="C23" s="8" t="s">
        <v>73</v>
      </c>
    </row>
    <row r="24" spans="1:3">
      <c r="A24" s="13" t="s">
        <v>1</v>
      </c>
      <c r="B24" s="14">
        <v>140</v>
      </c>
      <c r="C24" s="8" t="s">
        <v>72</v>
      </c>
    </row>
    <row r="25" spans="1:3">
      <c r="A25" s="13" t="s">
        <v>1</v>
      </c>
      <c r="B25" s="14">
        <v>130</v>
      </c>
      <c r="C25" s="8" t="s">
        <v>74</v>
      </c>
    </row>
    <row r="27" spans="1:3">
      <c r="A27" s="31" t="s">
        <v>78</v>
      </c>
    </row>
  </sheetData>
  <sortState xmlns:xlrd2="http://schemas.microsoft.com/office/spreadsheetml/2017/richdata2" ref="A2:C9">
    <sortCondition descending="1" ref="B1:B9"/>
  </sortState>
  <pageMargins left="0.7" right="0.7" top="0.75" bottom="0.75" header="0.3" footer="0.3"/>
  <pageSetup orientation="portrait" r:id="rId1"/>
  <headerFooter>
    <oddHeader>&amp;L&amp;F&amp;R&amp;"Aptos Narrow,Bold"PUBLIC DISCLOSURE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F9F33-01BF-4FCA-8889-677E5A18DBE5}">
  <sheetPr>
    <tabColor rgb="FF00B050"/>
  </sheetPr>
  <dimension ref="A1:J18"/>
  <sheetViews>
    <sheetView view="pageLayout" zoomScaleNormal="80" workbookViewId="0">
      <selection activeCell="A23" sqref="A23"/>
    </sheetView>
  </sheetViews>
  <sheetFormatPr defaultColWidth="8.85546875" defaultRowHeight="15"/>
  <cols>
    <col min="1" max="1" width="54.85546875" style="26" bestFit="1" customWidth="1"/>
    <col min="2" max="3" width="14.85546875" style="26" customWidth="1"/>
    <col min="4" max="4" width="14.85546875" style="13" customWidth="1"/>
    <col min="5" max="5" width="10.140625" style="6" bestFit="1" customWidth="1"/>
    <col min="6" max="16384" width="8.85546875" style="6"/>
  </cols>
  <sheetData>
    <row r="1" spans="1:10" s="1" customFormat="1">
      <c r="A1" s="25" t="s">
        <v>69</v>
      </c>
      <c r="B1" s="25" t="s">
        <v>59</v>
      </c>
      <c r="C1" s="25" t="s">
        <v>52</v>
      </c>
      <c r="D1" s="9" t="s">
        <v>79</v>
      </c>
    </row>
    <row r="2" spans="1:10">
      <c r="A2" s="5" t="s">
        <v>1</v>
      </c>
      <c r="B2" s="27" t="s">
        <v>41</v>
      </c>
      <c r="C2" s="27" t="s">
        <v>40</v>
      </c>
      <c r="D2" s="12">
        <v>6</v>
      </c>
      <c r="J2" s="1"/>
    </row>
    <row r="3" spans="1:10">
      <c r="A3" s="5" t="s">
        <v>1</v>
      </c>
      <c r="B3" s="27" t="s">
        <v>46</v>
      </c>
      <c r="C3" s="27" t="s">
        <v>34</v>
      </c>
      <c r="D3" s="12">
        <v>3</v>
      </c>
    </row>
    <row r="4" spans="1:10">
      <c r="A4" s="5" t="s">
        <v>1</v>
      </c>
      <c r="B4" s="27" t="s">
        <v>40</v>
      </c>
      <c r="C4" s="27" t="s">
        <v>34</v>
      </c>
      <c r="D4" s="12">
        <v>6</v>
      </c>
    </row>
    <row r="5" spans="1:10">
      <c r="A5" s="5" t="s">
        <v>1</v>
      </c>
      <c r="B5" s="27" t="s">
        <v>39</v>
      </c>
      <c r="C5" s="27" t="s">
        <v>62</v>
      </c>
      <c r="D5" s="12">
        <v>27</v>
      </c>
    </row>
    <row r="6" spans="1:10">
      <c r="A6" s="5" t="s">
        <v>1</v>
      </c>
      <c r="B6" s="27" t="s">
        <v>41</v>
      </c>
      <c r="C6" s="27" t="s">
        <v>34</v>
      </c>
      <c r="D6" s="12">
        <v>12</v>
      </c>
    </row>
    <row r="7" spans="1:10">
      <c r="A7" s="5" t="s">
        <v>1</v>
      </c>
      <c r="B7" s="27" t="s">
        <v>34</v>
      </c>
      <c r="C7" s="27" t="s">
        <v>39</v>
      </c>
      <c r="D7" s="12">
        <v>-18</v>
      </c>
    </row>
    <row r="8" spans="1:10">
      <c r="A8" s="5" t="s">
        <v>1</v>
      </c>
      <c r="B8" s="27" t="s">
        <v>40</v>
      </c>
      <c r="C8" s="27" t="s">
        <v>61</v>
      </c>
      <c r="D8" s="12">
        <v>9</v>
      </c>
    </row>
    <row r="18" spans="5:5">
      <c r="E18" s="36"/>
    </row>
  </sheetData>
  <pageMargins left="0.7" right="0.7" top="0.75" bottom="0.75" header="0.3" footer="0.3"/>
  <pageSetup orientation="portrait" r:id="rId1"/>
  <headerFooter>
    <oddHeader>&amp;L&amp;F&amp;R&amp;"Aptos Narrow,Bold"PUBLIC DISCLOSURE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118B9-3F77-4085-90CB-4116445530EE}">
  <sheetPr>
    <tabColor rgb="FF00B050"/>
  </sheetPr>
  <dimension ref="A1:C37"/>
  <sheetViews>
    <sheetView view="pageLayout" zoomScaleNormal="100" workbookViewId="0">
      <selection activeCell="J19" sqref="J19"/>
    </sheetView>
  </sheetViews>
  <sheetFormatPr defaultRowHeight="15"/>
  <cols>
    <col min="1" max="1" width="77.7109375" bestFit="1" customWidth="1"/>
    <col min="2" max="2" width="21.28515625" bestFit="1" customWidth="1"/>
    <col min="3" max="3" width="12" bestFit="1" customWidth="1"/>
  </cols>
  <sheetData>
    <row r="1" spans="1:3" s="1" customFormat="1">
      <c r="A1" s="9" t="s">
        <v>69</v>
      </c>
      <c r="B1" s="9" t="s">
        <v>9</v>
      </c>
      <c r="C1" s="34" t="s">
        <v>80</v>
      </c>
    </row>
    <row r="2" spans="1:3" s="4" customFormat="1">
      <c r="A2" s="13" t="s">
        <v>1</v>
      </c>
      <c r="B2" s="12">
        <v>1400</v>
      </c>
      <c r="C2" s="33">
        <v>45861.690960648149</v>
      </c>
    </row>
    <row r="3" spans="1:3" s="4" customFormat="1">
      <c r="A3" s="13" t="s">
        <v>1</v>
      </c>
      <c r="B3" s="12">
        <v>1200</v>
      </c>
      <c r="C3" s="33">
        <v>45924.610868055555</v>
      </c>
    </row>
    <row r="4" spans="1:3" s="4" customFormat="1">
      <c r="A4" s="13" t="s">
        <v>1</v>
      </c>
      <c r="B4" s="12">
        <v>612</v>
      </c>
      <c r="C4" s="33">
        <v>45932.585844907408</v>
      </c>
    </row>
    <row r="5" spans="1:3" s="3" customFormat="1">
      <c r="A5" s="13" t="s">
        <v>1</v>
      </c>
      <c r="B5" s="12">
        <v>600</v>
      </c>
      <c r="C5" s="33">
        <v>45863.62709490741</v>
      </c>
    </row>
    <row r="6" spans="1:3" s="3" customFormat="1">
      <c r="A6" s="13" t="s">
        <v>1</v>
      </c>
      <c r="B6" s="12">
        <v>576</v>
      </c>
      <c r="C6" s="33">
        <v>45932.595254629632</v>
      </c>
    </row>
    <row r="7" spans="1:3" s="3" customFormat="1">
      <c r="A7" s="13" t="s">
        <v>1</v>
      </c>
      <c r="B7" s="12">
        <v>455</v>
      </c>
      <c r="C7" s="33">
        <v>45854.701342592591</v>
      </c>
    </row>
    <row r="8" spans="1:3" s="3" customFormat="1">
      <c r="A8" s="13" t="s">
        <v>1</v>
      </c>
      <c r="B8" s="12">
        <v>450</v>
      </c>
      <c r="C8" s="33">
        <v>45854.895543981482</v>
      </c>
    </row>
    <row r="9" spans="1:3" s="3" customFormat="1">
      <c r="A9" s="13" t="s">
        <v>1</v>
      </c>
      <c r="B9" s="12">
        <v>420</v>
      </c>
      <c r="C9" s="33">
        <v>45859.75953703704</v>
      </c>
    </row>
    <row r="10" spans="1:3" s="3" customFormat="1">
      <c r="A10" s="13" t="s">
        <v>1</v>
      </c>
      <c r="B10" s="12">
        <v>350</v>
      </c>
      <c r="C10" s="33">
        <v>45854.92224537037</v>
      </c>
    </row>
    <row r="11" spans="1:3" s="3" customFormat="1">
      <c r="A11" s="13" t="s">
        <v>1</v>
      </c>
      <c r="B11" s="12">
        <v>300</v>
      </c>
      <c r="C11" s="33">
        <v>45875.833668981482</v>
      </c>
    </row>
    <row r="12" spans="1:3" s="3" customFormat="1">
      <c r="A12" s="13" t="s">
        <v>1</v>
      </c>
      <c r="B12" s="12">
        <v>300</v>
      </c>
      <c r="C12" s="33">
        <v>45918.742245370369</v>
      </c>
    </row>
    <row r="13" spans="1:3" s="3" customFormat="1">
      <c r="A13" s="13" t="s">
        <v>1</v>
      </c>
      <c r="B13" s="12">
        <v>72</v>
      </c>
      <c r="C13" s="33">
        <v>45873.786469907405</v>
      </c>
    </row>
    <row r="14" spans="1:3" s="3" customFormat="1">
      <c r="A14" s="13" t="s">
        <v>1</v>
      </c>
      <c r="B14" s="12">
        <v>45</v>
      </c>
      <c r="C14" s="33">
        <v>45923.638437499998</v>
      </c>
    </row>
    <row r="15" spans="1:3" s="3" customFormat="1">
      <c r="A15" s="13"/>
    </row>
    <row r="16" spans="1:3" s="3" customFormat="1">
      <c r="A16" s="8" t="s">
        <v>81</v>
      </c>
      <c r="B16" s="32">
        <f>SUM(B2:B14)</f>
        <v>6780</v>
      </c>
    </row>
    <row r="17" spans="1:2" s="3" customFormat="1">
      <c r="A17" s="13"/>
      <c r="B17" s="12"/>
    </row>
    <row r="18" spans="1:2" s="3" customFormat="1">
      <c r="A18" s="13"/>
      <c r="B18" s="12"/>
    </row>
    <row r="19" spans="1:2" s="3" customFormat="1">
      <c r="A19" s="13"/>
      <c r="B19" s="12"/>
    </row>
    <row r="20" spans="1:2" s="3" customFormat="1">
      <c r="A20" s="13"/>
      <c r="B20" s="12"/>
    </row>
    <row r="21" spans="1:2" s="3" customFormat="1">
      <c r="A21" s="13"/>
      <c r="B21" s="12"/>
    </row>
    <row r="22" spans="1:2" s="3" customFormat="1">
      <c r="A22" s="13"/>
      <c r="B22" s="12"/>
    </row>
    <row r="23" spans="1:2" s="3" customFormat="1">
      <c r="A23" s="13"/>
      <c r="B23" s="12"/>
    </row>
    <row r="24" spans="1:2" s="4" customFormat="1">
      <c r="B24" s="12"/>
    </row>
    <row r="25" spans="1:2" s="4" customFormat="1">
      <c r="A25" s="13"/>
      <c r="B25" s="12"/>
    </row>
    <row r="26" spans="1:2" s="4" customFormat="1">
      <c r="A26" s="13"/>
      <c r="B26" s="12"/>
    </row>
    <row r="27" spans="1:2" s="4" customFormat="1">
      <c r="A27" s="13"/>
      <c r="B27" s="12"/>
    </row>
    <row r="28" spans="1:2" s="4" customFormat="1">
      <c r="A28" s="13"/>
      <c r="B28" s="12"/>
    </row>
    <row r="29" spans="1:2" s="4" customFormat="1">
      <c r="A29" s="13"/>
      <c r="B29" s="12"/>
    </row>
    <row r="30" spans="1:2" s="4" customFormat="1">
      <c r="A30" s="13"/>
      <c r="B30" s="12"/>
    </row>
    <row r="31" spans="1:2" s="4" customFormat="1">
      <c r="A31" s="13"/>
      <c r="B31" s="12"/>
    </row>
    <row r="32" spans="1:2" s="4" customFormat="1">
      <c r="A32" s="13"/>
      <c r="B32" s="12"/>
    </row>
    <row r="33" spans="1:2">
      <c r="A33" s="1"/>
      <c r="B33" s="2"/>
    </row>
    <row r="37" spans="1:2" s="5" customFormat="1">
      <c r="A37"/>
      <c r="B37"/>
    </row>
  </sheetData>
  <sortState xmlns:xlrd2="http://schemas.microsoft.com/office/spreadsheetml/2017/richdata2" ref="A2:B24">
    <sortCondition descending="1" ref="B1:B24"/>
  </sortState>
  <pageMargins left="0.7" right="0.7" top="0.75" bottom="0.75" header="0.3" footer="0.3"/>
  <pageSetup orientation="portrait" r:id="rId1"/>
  <headerFooter>
    <oddHeader>&amp;L&amp;F&amp;R&amp;"Aptos Narrow,Bold"PUBLIC DISCLOSURE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9FC8FDDA475A6489937379202BF903C" ma:contentTypeVersion="13" ma:contentTypeDescription="Create a new document." ma:contentTypeScope="" ma:versionID="8445e6fa5beb0c09dc80f6167ab6517d">
  <xsd:schema xmlns:xsd="http://www.w3.org/2001/XMLSchema" xmlns:xs="http://www.w3.org/2001/XMLSchema" xmlns:p="http://schemas.microsoft.com/office/2006/metadata/properties" xmlns:ns2="2c6143fb-81cf-42e8-b363-0be5ed14d38e" xmlns:ns3="cbe59ca4-1681-4172-aa6d-1808b4c5252e" targetNamespace="http://schemas.microsoft.com/office/2006/metadata/properties" ma:root="true" ma:fieldsID="2cd601e40757a5b09cff694e2210e0fe" ns2:_="" ns3:_="">
    <xsd:import namespace="2c6143fb-81cf-42e8-b363-0be5ed14d38e"/>
    <xsd:import namespace="cbe59ca4-1681-4172-aa6d-1808b4c525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6143fb-81cf-42e8-b363-0be5ed14d3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dcc0b944-1297-42fa-b789-cd23fa32fe04"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e59ca4-1681-4172-aa6d-1808b4c5252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47ef2156-c138-4f91-8c06-bc1e5459692e}" ma:internalName="TaxCatchAll" ma:showField="CatchAllData" ma:web="cbe59ca4-1681-4172-aa6d-1808b4c525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c6143fb-81cf-42e8-b363-0be5ed14d38e">
      <Terms xmlns="http://schemas.microsoft.com/office/infopath/2007/PartnerControls"/>
    </lcf76f155ced4ddcb4097134ff3c332f>
    <TaxCatchAll xmlns="cbe59ca4-1681-4172-aa6d-1808b4c5252e" xsi:nil="true"/>
  </documentManagement>
</p:properties>
</file>

<file path=customXml/itemProps1.xml><?xml version="1.0" encoding="utf-8"?>
<ds:datastoreItem xmlns:ds="http://schemas.openxmlformats.org/officeDocument/2006/customXml" ds:itemID="{CC0D5A5F-E34A-410E-8CB9-DDEC78F32EAE}"/>
</file>

<file path=customXml/itemProps2.xml><?xml version="1.0" encoding="utf-8"?>
<ds:datastoreItem xmlns:ds="http://schemas.openxmlformats.org/officeDocument/2006/customXml" ds:itemID="{0F09F3BE-A314-4DBD-9B8E-99370F48E27E}"/>
</file>

<file path=customXml/itemProps3.xml><?xml version="1.0" encoding="utf-8"?>
<ds:datastoreItem xmlns:ds="http://schemas.openxmlformats.org/officeDocument/2006/customXml" ds:itemID="{44720E27-C545-483B-9D38-D9C72EB427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Main</vt:lpstr>
      <vt:lpstr>Load Change</vt:lpstr>
      <vt:lpstr>Ramp Change</vt:lpstr>
      <vt:lpstr>Stage Change</vt:lpstr>
      <vt:lpstr>Removed Projects</vt:lpstr>
      <vt:lpstr>Initial Service Change</vt:lpstr>
      <vt:lpstr>Projects Added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2025-11-21T16:21:54Z</dcterms:created>
  <dcterms:modified xsi:type="dcterms:W3CDTF">2025-11-21T16:22:05Z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d3826ce-7c18-471d-9596-93de5bae332e_Enabled">
    <vt:lpwstr>true</vt:lpwstr>
  </property>
  <property fmtid="{D5CDD505-2E9C-101B-9397-08002B2CF9AE}" pid="3" name="MSIP_Label_ed3826ce-7c18-471d-9596-93de5bae332e_SetDate">
    <vt:lpwstr>2025-11-21T16:21:59Z</vt:lpwstr>
  </property>
  <property fmtid="{D5CDD505-2E9C-101B-9397-08002B2CF9AE}" pid="4" name="MSIP_Label_ed3826ce-7c18-471d-9596-93de5bae332e_Method">
    <vt:lpwstr>Standard</vt:lpwstr>
  </property>
  <property fmtid="{D5CDD505-2E9C-101B-9397-08002B2CF9AE}" pid="5" name="MSIP_Label_ed3826ce-7c18-471d-9596-93de5bae332e_Name">
    <vt:lpwstr>Internal</vt:lpwstr>
  </property>
  <property fmtid="{D5CDD505-2E9C-101B-9397-08002B2CF9AE}" pid="6" name="MSIP_Label_ed3826ce-7c18-471d-9596-93de5bae332e_SiteId">
    <vt:lpwstr>c0a02e2d-1186-410a-8895-0a4a252ebf17</vt:lpwstr>
  </property>
  <property fmtid="{D5CDD505-2E9C-101B-9397-08002B2CF9AE}" pid="7" name="MSIP_Label_ed3826ce-7c18-471d-9596-93de5bae332e_ActionId">
    <vt:lpwstr>76565dd4-ec6a-4141-a8e8-295baad18a3a</vt:lpwstr>
  </property>
  <property fmtid="{D5CDD505-2E9C-101B-9397-08002B2CF9AE}" pid="8" name="MSIP_Label_ed3826ce-7c18-471d-9596-93de5bae332e_ContentBits">
    <vt:lpwstr>0</vt:lpwstr>
  </property>
  <property fmtid="{D5CDD505-2E9C-101B-9397-08002B2CF9AE}" pid="9" name="MSIP_Label_ed3826ce-7c18-471d-9596-93de5bae332e_Tag">
    <vt:lpwstr>10, 3, 0, 1</vt:lpwstr>
  </property>
  <property fmtid="{D5CDD505-2E9C-101B-9397-08002B2CF9AE}" pid="10" name="_MarkAsFinal">
    <vt:bool>true</vt:bool>
  </property>
  <property fmtid="{D5CDD505-2E9C-101B-9397-08002B2CF9AE}" pid="11" name="MediaServiceImageTags">
    <vt:lpwstr/>
  </property>
  <property fmtid="{D5CDD505-2E9C-101B-9397-08002B2CF9AE}" pid="12" name="ContentTypeId">
    <vt:lpwstr>0x01010019FC8FDDA475A6489937379202BF903C</vt:lpwstr>
  </property>
</Properties>
</file>